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Departament_Teleinformatyki\TK\_SIWZ\2023\3. Utrzymanie i rozwój systemu wideokonferencyjnego w GK Enea\08 Załącznik 1A\"/>
    </mc:Choice>
  </mc:AlternateContent>
  <bookViews>
    <workbookView xWindow="0" yWindow="0" windowWidth="28800" windowHeight="12000"/>
  </bookViews>
  <sheets>
    <sheet name="Tabelki" sheetId="1" r:id="rId1"/>
  </sheets>
  <calcPr calcId="162913"/>
</workbook>
</file>

<file path=xl/calcChain.xml><?xml version="1.0" encoding="utf-8"?>
<calcChain xmlns="http://schemas.openxmlformats.org/spreadsheetml/2006/main">
  <c r="E138" i="1" l="1"/>
  <c r="E129" i="1"/>
  <c r="E125" i="1"/>
  <c r="E121" i="1"/>
  <c r="E109" i="1"/>
  <c r="E99" i="1"/>
  <c r="E93" i="1"/>
  <c r="E77" i="1"/>
  <c r="E63" i="1"/>
  <c r="E48" i="1"/>
  <c r="E31" i="1"/>
  <c r="E19" i="1"/>
  <c r="G175" i="1" l="1"/>
  <c r="G176" i="1" s="1"/>
  <c r="G168" i="1"/>
  <c r="G167" i="1"/>
  <c r="G166" i="1"/>
  <c r="G165" i="1"/>
  <c r="G164" i="1"/>
  <c r="G162" i="1"/>
  <c r="G161" i="1"/>
  <c r="G160" i="1"/>
  <c r="G159" i="1"/>
  <c r="G151" i="1"/>
  <c r="G152" i="1" s="1"/>
  <c r="G144" i="1"/>
  <c r="G143" i="1"/>
  <c r="G142" i="1"/>
  <c r="G140" i="1"/>
  <c r="G137" i="1"/>
  <c r="G136" i="1"/>
  <c r="G135" i="1"/>
  <c r="G134" i="1"/>
  <c r="G133" i="1"/>
  <c r="G132" i="1"/>
  <c r="G131" i="1"/>
  <c r="G128" i="1"/>
  <c r="G127" i="1"/>
  <c r="G124" i="1"/>
  <c r="G123" i="1"/>
  <c r="G120" i="1"/>
  <c r="G119" i="1"/>
  <c r="G118" i="1"/>
  <c r="G117" i="1"/>
  <c r="G116" i="1"/>
  <c r="G115" i="1"/>
  <c r="G114" i="1"/>
  <c r="G113" i="1"/>
  <c r="G112" i="1"/>
  <c r="G111" i="1"/>
  <c r="G108" i="1"/>
  <c r="G107" i="1"/>
  <c r="G106" i="1"/>
  <c r="G105" i="1"/>
  <c r="G104" i="1"/>
  <c r="G103" i="1"/>
  <c r="G102" i="1"/>
  <c r="G101" i="1"/>
  <c r="G98" i="1"/>
  <c r="G97" i="1"/>
  <c r="G96" i="1"/>
  <c r="G95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6" i="1"/>
  <c r="G75" i="1"/>
  <c r="G74" i="1"/>
  <c r="G73" i="1"/>
  <c r="G72" i="1"/>
  <c r="G71" i="1"/>
  <c r="G70" i="1"/>
  <c r="G69" i="1"/>
  <c r="G68" i="1"/>
  <c r="G67" i="1"/>
  <c r="G66" i="1"/>
  <c r="G65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0" i="1"/>
  <c r="G29" i="1"/>
  <c r="G28" i="1"/>
  <c r="G27" i="1"/>
  <c r="G26" i="1"/>
  <c r="G25" i="1"/>
  <c r="G24" i="1"/>
  <c r="G23" i="1"/>
  <c r="G22" i="1"/>
  <c r="G21" i="1"/>
  <c r="G18" i="1"/>
  <c r="G17" i="1"/>
  <c r="G16" i="1"/>
  <c r="G15" i="1"/>
  <c r="G14" i="1"/>
  <c r="G13" i="1"/>
  <c r="G12" i="1"/>
  <c r="G11" i="1"/>
  <c r="G10" i="1"/>
  <c r="G9" i="1"/>
  <c r="G129" i="1" l="1"/>
  <c r="G169" i="1"/>
  <c r="G145" i="1"/>
  <c r="G109" i="1"/>
  <c r="G77" i="1"/>
  <c r="G138" i="1"/>
  <c r="G125" i="1"/>
  <c r="G121" i="1"/>
  <c r="G99" i="1"/>
  <c r="G93" i="1"/>
  <c r="G63" i="1"/>
  <c r="G48" i="1"/>
  <c r="G31" i="1"/>
  <c r="G19" i="1"/>
  <c r="G146" i="1" l="1"/>
  <c r="F181" i="1" s="1"/>
</calcChain>
</file>

<file path=xl/sharedStrings.xml><?xml version="1.0" encoding="utf-8"?>
<sst xmlns="http://schemas.openxmlformats.org/spreadsheetml/2006/main" count="526" uniqueCount="329">
  <si>
    <t>Part Number</t>
  </si>
  <si>
    <t>1.0</t>
  </si>
  <si>
    <t>---</t>
  </si>
  <si>
    <t>1.0.1</t>
  </si>
  <si>
    <t>1.1</t>
  </si>
  <si>
    <t>PWR-CORD-EUR-B</t>
  </si>
  <si>
    <t>Power Cord for Europe 2m 10A</t>
  </si>
  <si>
    <t>1.2</t>
  </si>
  <si>
    <t>1.3</t>
  </si>
  <si>
    <t>CAB-2HDMI-1.5M-GR-</t>
  </si>
  <si>
    <t>1.5m GREY HDMI 2.0</t>
  </si>
  <si>
    <t>1.4</t>
  </si>
  <si>
    <t>1.5</t>
  </si>
  <si>
    <t>CAB-ETH-5M-GR-</t>
  </si>
  <si>
    <t>CAB (16,4 feet / 5m) GREY ETHERNET</t>
  </si>
  <si>
    <t>1.6</t>
  </si>
  <si>
    <t>PSU-12VDC-70W-GR-</t>
  </si>
  <si>
    <t>Powersupply - AC/DC, 12V, 6.25A, grey</t>
  </si>
  <si>
    <t>1.7</t>
  </si>
  <si>
    <t>CAB-DV10-8M+</t>
  </si>
  <si>
    <t>Network cable (ethernet) 8 meter</t>
  </si>
  <si>
    <t>1.8</t>
  </si>
  <si>
    <t>CS-KITMIN-CAM-COV-</t>
  </si>
  <si>
    <t>Camera cover for Room Kit Mini</t>
  </si>
  <si>
    <t>CS-T10-TS+</t>
  </si>
  <si>
    <t>2.0</t>
  </si>
  <si>
    <t>CS-KIT-K9</t>
  </si>
  <si>
    <t>Room Kit with integrated microphone, speakers and Navigator</t>
  </si>
  <si>
    <t>2.0.1</t>
  </si>
  <si>
    <t>2.1</t>
  </si>
  <si>
    <t>2.2</t>
  </si>
  <si>
    <t>CS-MIC-TABLE-J</t>
  </si>
  <si>
    <t>2.3</t>
  </si>
  <si>
    <t>2.4</t>
  </si>
  <si>
    <t>2.5</t>
  </si>
  <si>
    <t>2.6</t>
  </si>
  <si>
    <t>CS-KIT-WMK-</t>
  </si>
  <si>
    <t>2.7</t>
  </si>
  <si>
    <t>CS-KIT-SMK-</t>
  </si>
  <si>
    <t>2.8</t>
  </si>
  <si>
    <t>CAB-DV10-8M-</t>
  </si>
  <si>
    <t>8 meter flat grey Ethernet cable for Touch 10</t>
  </si>
  <si>
    <t>CS-POE-INJ+</t>
  </si>
  <si>
    <t>Touch PoE power injector</t>
  </si>
  <si>
    <t>3.0</t>
  </si>
  <si>
    <t>CS-DESK-K9</t>
  </si>
  <si>
    <t>3.0.1</t>
  </si>
  <si>
    <t>3.1</t>
  </si>
  <si>
    <t>3.2</t>
  </si>
  <si>
    <t>CAB-USBC-1.8M-</t>
  </si>
  <si>
    <t>USB C - USB C Cable, 1.8 meters long</t>
  </si>
  <si>
    <t>3.3</t>
  </si>
  <si>
    <t>CAB-ETH-3M-GR-</t>
  </si>
  <si>
    <t>CAB 3m GREY ETHERNET</t>
  </si>
  <si>
    <t>3.4</t>
  </si>
  <si>
    <t>CS-DESK-FG-</t>
  </si>
  <si>
    <t>3.5</t>
  </si>
  <si>
    <t>CS-DESK-STAND-</t>
  </si>
  <si>
    <t>3.6</t>
  </si>
  <si>
    <t>4.0</t>
  </si>
  <si>
    <t>CS-DESKPRO-K9</t>
  </si>
  <si>
    <t>4.0.1</t>
  </si>
  <si>
    <t>4.1</t>
  </si>
  <si>
    <t>4.2</t>
  </si>
  <si>
    <t>CS-PWR-CUBE-7-</t>
  </si>
  <si>
    <t>Power transformer for the Desk Pro series</t>
  </si>
  <si>
    <t>4.3</t>
  </si>
  <si>
    <t>4.4</t>
  </si>
  <si>
    <t>4.5</t>
  </si>
  <si>
    <t>CS-DESKPRO-STYLUS-</t>
  </si>
  <si>
    <t>4.6</t>
  </si>
  <si>
    <t>4.7</t>
  </si>
  <si>
    <t>CS-DESKPRO-STAND-</t>
  </si>
  <si>
    <t>4.8</t>
  </si>
  <si>
    <t>CS-DESKPRO-FG-</t>
  </si>
  <si>
    <t>5.0</t>
  </si>
  <si>
    <t>CS-DESKMINI-K9</t>
  </si>
  <si>
    <t>5.0.1</t>
  </si>
  <si>
    <t>5.1</t>
  </si>
  <si>
    <t>5.2</t>
  </si>
  <si>
    <t>6.0</t>
  </si>
  <si>
    <t>CD-DSKCAM-C-WW</t>
  </si>
  <si>
    <t>7.0</t>
  </si>
  <si>
    <t>8.0</t>
  </si>
  <si>
    <t>CS-MIC-TABLE-J=</t>
  </si>
  <si>
    <t>8.0.1</t>
  </si>
  <si>
    <t>9.0</t>
  </si>
  <si>
    <t>10.0</t>
  </si>
  <si>
    <t>CTS-MIC-CLNG-G2=</t>
  </si>
  <si>
    <t>Cisco Ceiling Microphone Gen 2 stand alone kit</t>
  </si>
  <si>
    <t>10.0.1</t>
  </si>
  <si>
    <t>CTS-MIC-CLNG-DNG-</t>
  </si>
  <si>
    <t>Ceiling Mic. dongles, RJ45-Euroblock and RJ45-MiniJack</t>
  </si>
  <si>
    <t>CTS-MIC-CLNG-ELM-</t>
  </si>
  <si>
    <t>Microphone element for Ceiling Microphone</t>
  </si>
  <si>
    <t>CTS-MIC-CLNG-PLT-</t>
  </si>
  <si>
    <t>Ceiling Microphone parts - Top and Back plates</t>
  </si>
  <si>
    <t>CTS-MIC-CLNG-WRK-</t>
  </si>
  <si>
    <t>Ceiling Microphone parts - Ceiling mounting wire kit</t>
  </si>
  <si>
    <t>CTS-MIC-CLNG2</t>
  </si>
  <si>
    <t>Cisco Ceiling Microphone unit BOM</t>
  </si>
  <si>
    <t>11.0</t>
  </si>
  <si>
    <t>CTS-MIC-CLNG-DNG=</t>
  </si>
  <si>
    <t>Ceiling Mic. dongles, RJ45-Euroblock and RJ45-MiniJack Spare</t>
  </si>
  <si>
    <t>12.0</t>
  </si>
  <si>
    <t>13.0</t>
  </si>
  <si>
    <t>14.0</t>
  </si>
  <si>
    <t>14.1</t>
  </si>
  <si>
    <t>Lp</t>
  </si>
  <si>
    <t>Opis</t>
  </si>
  <si>
    <t>Czas trwania serwisu 
(mc)</t>
  </si>
  <si>
    <t>Ilość</t>
  </si>
  <si>
    <t>L-TP-RM</t>
  </si>
  <si>
    <t>Remote monitoring options for TelePresence Endpoints</t>
  </si>
  <si>
    <t>L-KIT-RM</t>
  </si>
  <si>
    <t>Remote monitoring option for Room Kit systems</t>
  </si>
  <si>
    <t>Remote Monitoring</t>
  </si>
  <si>
    <t>Produkt</t>
  </si>
  <si>
    <t>SKU</t>
  </si>
  <si>
    <t>Subskrypcja (mc)</t>
  </si>
  <si>
    <t>Ilość (liczba terminali objęta usługą)</t>
  </si>
  <si>
    <t>Synergy SKY Connect</t>
  </si>
  <si>
    <t>SKYLICENSE-CONNECT</t>
  </si>
  <si>
    <t>Suma Tabela 4</t>
  </si>
  <si>
    <t>Czas trwania gwarancji (mc)</t>
  </si>
  <si>
    <t>Telewizory</t>
  </si>
  <si>
    <t>TV55'</t>
  </si>
  <si>
    <t>TV SAMSUNG/ LG 55 cali, rozdzielczość min. UltraHD, wymagana funkcja HDMI-CEC</t>
  </si>
  <si>
    <t>TV65'</t>
  </si>
  <si>
    <t>TV SAMSUNG/ LG 65 cali, rozdzielczość min. UltraHD, wymagana funkcja HDMI-CEC</t>
  </si>
  <si>
    <t>TV75'</t>
  </si>
  <si>
    <t>TV SAMSUNG/ LG 75 cali, rozdzielczość min. UltraHD, wymagana funkcja HDMI-CEC</t>
  </si>
  <si>
    <t>TV85'</t>
  </si>
  <si>
    <t>TV SAMSUNG/ LG 85 cali, rozdzielczość min. UltraHD, wymagana funkcja HDMI-CEC</t>
  </si>
  <si>
    <t>Przejściówki, adaptery, kable HDMI, uchwyty</t>
  </si>
  <si>
    <t>Uchwyt ścienny TWB2</t>
  </si>
  <si>
    <t>CS-BAR-T-K9</t>
  </si>
  <si>
    <t>Cisco  Room Bar w/Table Stand Navigator</t>
  </si>
  <si>
    <t>CON-SNT-CSTBARGT</t>
  </si>
  <si>
    <t>SNTC-8X5XNBD Cisco Webex Room Bar w/Table Stand Navig</t>
  </si>
  <si>
    <t>PSU-12VDC-86W-</t>
  </si>
  <si>
    <t>Powersupply - AC/DC, 12.3V, 86W, 7A, Gray</t>
  </si>
  <si>
    <t>CS-BAR-MOUNT-KIT-</t>
  </si>
  <si>
    <t>Mounting Kit for Cisco  Room Bar</t>
  </si>
  <si>
    <t>CS-T10-TS-G-</t>
  </si>
  <si>
    <t>Cisco Room Navigator-Table Stand, First Light (White)</t>
  </si>
  <si>
    <t>CS-BAR-T-C-K9</t>
  </si>
  <si>
    <t>Carbon Cisco  Room Bar w/Table Stand Navigator</t>
  </si>
  <si>
    <t>CON-SNT-CSBARAT3</t>
  </si>
  <si>
    <t>SNTC-8X5XNBD Carbon Cisco Webex Room Bar w Table Stan</t>
  </si>
  <si>
    <t>3.2.0.1</t>
  </si>
  <si>
    <t>3.7</t>
  </si>
  <si>
    <t>3.8</t>
  </si>
  <si>
    <t>3.9</t>
  </si>
  <si>
    <t>3.10</t>
  </si>
  <si>
    <t>3.11</t>
  </si>
  <si>
    <t>3.12</t>
  </si>
  <si>
    <t>Cisco Room Kit with integrated mic, speakers and Navigator</t>
  </si>
  <si>
    <t>CON-SNT-CS6EK9KI</t>
  </si>
  <si>
    <t>Cisco Table Microphone with Jack Plug</t>
  </si>
  <si>
    <t>CON-SNT-CS5HEJMI</t>
  </si>
  <si>
    <t>Cisco Table Microphone with Jack plug SNTC-8X5XNBD</t>
  </si>
  <si>
    <t>Wall Mount for Cisco Kit</t>
  </si>
  <si>
    <t>Screen Mount for Cisco Kit</t>
  </si>
  <si>
    <t>Cisco Room Navigator - Table stand version - Spare</t>
  </si>
  <si>
    <t>CAB-2HDMI-1.5M-GR</t>
  </si>
  <si>
    <t>CAB 1.5m/5ft GREY HDMI 2.0</t>
  </si>
  <si>
    <t>CAB-HDMI-MUL4K-9M</t>
  </si>
  <si>
    <t>Cisco Multi-head Cable 9 meters (4K, USB-C, HDMI, miniDP)</t>
  </si>
  <si>
    <t>4.9</t>
  </si>
  <si>
    <t>4.10</t>
  </si>
  <si>
    <t>4.11</t>
  </si>
  <si>
    <t>CS-KITPLUS-K9</t>
  </si>
  <si>
    <t>Room Kit Plus w/Codec Plus, Quad Camera and Room Navigator</t>
  </si>
  <si>
    <t>CON-SNT-CS7ZK9KI</t>
  </si>
  <si>
    <t>Room Kit Plus w/Codec Plus, Quad Camera and Room Navigator S</t>
  </si>
  <si>
    <t>CAB-2HDMI-3M-GR</t>
  </si>
  <si>
    <t>CAB 3m/10ft GREY HDMI 2.0</t>
  </si>
  <si>
    <t>CAB-ETH-3M-GR</t>
  </si>
  <si>
    <t>CAB 3 m/10 ft GREY ETHERNET</t>
  </si>
  <si>
    <t>CAB-ETH-5M-GR</t>
  </si>
  <si>
    <t>CAB 5 m/ 15 ft GREY ETHERNET</t>
  </si>
  <si>
    <t>CS-QUADCAM+</t>
  </si>
  <si>
    <t>Cisco Quad Camera</t>
  </si>
  <si>
    <t>PSU-12VDC-70W-GR+</t>
  </si>
  <si>
    <t>BRKT-QCAM-WMK-</t>
  </si>
  <si>
    <t>Wall mounting bracket for Quad Camera</t>
  </si>
  <si>
    <t>CS-CODEC-PLUS+</t>
  </si>
  <si>
    <t>Cisco  Codec Plus</t>
  </si>
  <si>
    <t>Room Kit EQ w/Codec EQ, PTZ 4K Camera</t>
  </si>
  <si>
    <t>5.3</t>
  </si>
  <si>
    <t>5.3.0.1</t>
  </si>
  <si>
    <t>5.4</t>
  </si>
  <si>
    <t>5.5</t>
  </si>
  <si>
    <t>5.6</t>
  </si>
  <si>
    <t>5.7</t>
  </si>
  <si>
    <t>5.8</t>
  </si>
  <si>
    <t>5.9</t>
  </si>
  <si>
    <t>CS-KIT-EQ-4K-K9</t>
  </si>
  <si>
    <t>CON-SNT-CSKITEEQ</t>
  </si>
  <si>
    <t>SNTC-8X5XNBD Room Kit EQ with Codec EQ, Quad Cam</t>
  </si>
  <si>
    <t>CS-CAM-PTZ4K+</t>
  </si>
  <si>
    <t>Pan-Tilt-Zoom 4K 20x Camera</t>
  </si>
  <si>
    <t>CS-T10-TS-G-K9</t>
  </si>
  <si>
    <t>Cisco Room Navigator-Table Stand version-First Light (White)</t>
  </si>
  <si>
    <t>CON-SNT-CS1T102T</t>
  </si>
  <si>
    <t>SNTC-8X5XNBD Cisco Room Navigator - Table stand versi</t>
  </si>
  <si>
    <t>CS-CODEC-EQ-K9+</t>
  </si>
  <si>
    <t>Cisco Codec EQ unit</t>
  </si>
  <si>
    <t>CS-CODEC-EQ-ANT+</t>
  </si>
  <si>
    <t>Codec EQ Antennas - for auto expand only</t>
  </si>
  <si>
    <t>Room Kit EQ w/Codec EQ, Quad Cam (White)</t>
  </si>
  <si>
    <t>CS-KIT-EQ-K9</t>
  </si>
  <si>
    <t>6.0.1</t>
  </si>
  <si>
    <t>6.1</t>
  </si>
  <si>
    <t>6.2</t>
  </si>
  <si>
    <t>6.2.0.1</t>
  </si>
  <si>
    <t>6.3</t>
  </si>
  <si>
    <t>6.4</t>
  </si>
  <si>
    <t>6.5</t>
  </si>
  <si>
    <t>6.6</t>
  </si>
  <si>
    <t>6.7</t>
  </si>
  <si>
    <t>6.8</t>
  </si>
  <si>
    <t>CS-QUADCAM2+</t>
  </si>
  <si>
    <t>Cisco Quad Camera, First Light (White)</t>
  </si>
  <si>
    <t>6.9</t>
  </si>
  <si>
    <t>6.10</t>
  </si>
  <si>
    <t>6.11</t>
  </si>
  <si>
    <t>Cisco Desk Mini</t>
  </si>
  <si>
    <t>7.0.1</t>
  </si>
  <si>
    <t>CON-SSSNT-CS7VK9DE</t>
  </si>
  <si>
    <t>Cisco Webex Desk Mini SOLN SUPP 8X5XNBD</t>
  </si>
  <si>
    <t>7.1</t>
  </si>
  <si>
    <t>7.2</t>
  </si>
  <si>
    <t>Cisco Desk - First Light (White)</t>
  </si>
  <si>
    <t>CON-SSSNT-CS9NK9DE</t>
  </si>
  <si>
    <t>Cisco Webex Desk - First Light SOLN SUPP 8X5XNBD</t>
  </si>
  <si>
    <t>8.1</t>
  </si>
  <si>
    <t>8.2</t>
  </si>
  <si>
    <t>8.3</t>
  </si>
  <si>
    <t>8.4</t>
  </si>
  <si>
    <t>Fabric Speaker Grille for Desk Series</t>
  </si>
  <si>
    <t>8.5</t>
  </si>
  <si>
    <t>Desk Stand for Desk Series</t>
  </si>
  <si>
    <t>8.6</t>
  </si>
  <si>
    <t>Cisco Desk</t>
  </si>
  <si>
    <t>Cisco Desk Pro</t>
  </si>
  <si>
    <t>9.0.1</t>
  </si>
  <si>
    <t>CON-SSSNT-CS0YK9DE</t>
  </si>
  <si>
    <t>Cisco Webex Desk Pro SOLN SUPP 8X5XNBD</t>
  </si>
  <si>
    <t>9.2</t>
  </si>
  <si>
    <t>9.3</t>
  </si>
  <si>
    <t>9.4</t>
  </si>
  <si>
    <t>9.5</t>
  </si>
  <si>
    <t>9.6</t>
  </si>
  <si>
    <t>Cisco Desk Pro Stylus</t>
  </si>
  <si>
    <t>9.7</t>
  </si>
  <si>
    <t>9.8</t>
  </si>
  <si>
    <t>Desk Stand &amp; Connector Cover for Desk Pro Series</t>
  </si>
  <si>
    <t>9.9</t>
  </si>
  <si>
    <t>Fabric Speaker Grille for Desk Pro Series</t>
  </si>
  <si>
    <t>Cisco Desk Camera 4K, Carbon Black - Worldwide except US</t>
  </si>
  <si>
    <t>CON-SNT-DDYWWKY2</t>
  </si>
  <si>
    <t>Cisco Webex Desk Camera, Carbon Black - WorldWideSNTC-8X5XNB</t>
  </si>
  <si>
    <t>Cisco Desk Camera 4K</t>
  </si>
  <si>
    <t>Cisco Table Microphone with Jack Plug SPARE</t>
  </si>
  <si>
    <t>11.0.1</t>
  </si>
  <si>
    <t>12.0.1</t>
  </si>
  <si>
    <t>CON-SNT-CT2CG2SM</t>
  </si>
  <si>
    <t>Cisco TelePresence Ceiling Microphone Generation 2 SNTC-8X5X</t>
  </si>
  <si>
    <t>12.1</t>
  </si>
  <si>
    <t>12.2</t>
  </si>
  <si>
    <t>12.3</t>
  </si>
  <si>
    <t>12.4</t>
  </si>
  <si>
    <t>12.5</t>
  </si>
  <si>
    <t>Mikrofon Stołowy</t>
  </si>
  <si>
    <t>Mikrofon Nasufitowy</t>
  </si>
  <si>
    <t>14.0.1</t>
  </si>
  <si>
    <t>CON-SNT-LT4SRMPR</t>
  </si>
  <si>
    <t>Remote monitoring options for TelePresence Endpoints SNTC-8X</t>
  </si>
  <si>
    <t>Tabela 2 - Licencje Synergy Connect</t>
  </si>
  <si>
    <t>Uchwyt ścienny TWB1</t>
  </si>
  <si>
    <t>Stojak\Wózek Edbak TR1</t>
  </si>
  <si>
    <t>Stojak\Wózek Edbak TR5</t>
  </si>
  <si>
    <t>Stojak\Wózek Edbak TRV100</t>
  </si>
  <si>
    <t>Uniwersalny stały uchwyt ścienny do ekranów 50″-86″- odstęp od ściany 77mm</t>
  </si>
  <si>
    <t>Uniwersalny uchylny uchwyt ścienny do ekranów 65″-86″ - odstęp od ściany 77mm</t>
  </si>
  <si>
    <t>Wózek do ekranu 40″-75″</t>
  </si>
  <si>
    <t>Wózek do ekranu 42″-65”</t>
  </si>
  <si>
    <t>Wózek wideokonferencyjny z linii TRV Premium do ekranów 42″-75″</t>
  </si>
  <si>
    <t>Akcesoria multimedialne i eksploatacyjne niewyspecyfikowane</t>
  </si>
  <si>
    <t>Tabela 3 - Pozostały sprzęt</t>
  </si>
  <si>
    <t>Tabela 4 - Akcesoria multimedialne i eksploatacyjne niewyspecyfikowane</t>
  </si>
  <si>
    <t xml:space="preserve">Przez akcesoria multimedialne i eksploatacyjne niewyspecyfikowane rozumie się wszelkiego rodzaju okablowanie HDMI różnej długości, pozostałe okablowanie, przejściówki, łączniki, adaptery, listwy napodłogowe, listwy zasilające, opaski, peszle, drobne narzędzia serwisowe itp. związane z wyposażeniem sal konferencyjnych w systemy wideokonferencyjne oraz ich serwis. </t>
  </si>
  <si>
    <t>Zakładana kwota*</t>
  </si>
  <si>
    <t>Tabela 1 - Cisco urządzenia/ serwisy/licencje</t>
  </si>
  <si>
    <t>Szacowana Ilość</t>
  </si>
  <si>
    <t>13</t>
  </si>
  <si>
    <t>* - kwota dla tej pozycji nie podlega negocjacji, ustalona stała kwota</t>
  </si>
  <si>
    <t>Cisco Room Bar</t>
  </si>
  <si>
    <t>Cisco Room Bar Carbon</t>
  </si>
  <si>
    <t>Cisco Room Kit</t>
  </si>
  <si>
    <t>Cisco Room Kit Plus</t>
  </si>
  <si>
    <t>Cisco Room Kit EQ, PTZ 4K Camera</t>
  </si>
  <si>
    <t>Room Kit EQ, Quad Cam (White)</t>
  </si>
  <si>
    <t>Mikrofon nasufitowy przejścówka</t>
  </si>
  <si>
    <t>Cena Jednostkowa (PLN)</t>
  </si>
  <si>
    <t>Cena razem
(w PLN)</t>
  </si>
  <si>
    <t>Suma Tabela 1</t>
  </si>
  <si>
    <t>Suma Tabela 2</t>
  </si>
  <si>
    <t>Suma Tabela 3</t>
  </si>
  <si>
    <t>Suma (1.0-1.8)</t>
  </si>
  <si>
    <t>Suma (2.0-2.8)</t>
  </si>
  <si>
    <t>Suma (3.0-3.12)</t>
  </si>
  <si>
    <t>Suma (4.0-4.11)</t>
  </si>
  <si>
    <t>Suma (5.0-5.9)</t>
  </si>
  <si>
    <t>Suma (6.0-6.11)</t>
  </si>
  <si>
    <t>Suma (8.0-8.6)</t>
  </si>
  <si>
    <t>Suma (7.0-7.2)</t>
  </si>
  <si>
    <t>Suma (9.0-9.9)</t>
  </si>
  <si>
    <t>Suma (10.0-10.0.1)</t>
  </si>
  <si>
    <t>Suma (11.0-11.0.1)</t>
  </si>
  <si>
    <t>Suma (12.0-12.5)</t>
  </si>
  <si>
    <t>Suma (13.0-14.1)</t>
  </si>
  <si>
    <t>Suma Wszystko (Tabele od 1 do 4)</t>
  </si>
  <si>
    <t>Cena razem
(w PLN)*</t>
  </si>
  <si>
    <t>Licencje Synergy SKY Connect</t>
  </si>
  <si>
    <t>UWAGI: Możliwość edycji tylko kolumny "Cena Jednostkowa (PLN)"</t>
  </si>
  <si>
    <t>Ceny po przcinku dla każdej pozycji powinny być zaokrąglone do 0 (nie podajemy wartości groszowych).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</si>
</sst>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.0"/>
    <numFmt numFmtId="165" formatCode="0.0"/>
    <numFmt numFmtId="166" formatCode="#,##0.00\ &quot;zł&quot;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Helvetica"/>
    </font>
    <font>
      <sz val="9"/>
      <color indexed="8"/>
      <name val="Helvetica"/>
    </font>
    <font>
      <b/>
      <sz val="9"/>
      <color indexed="8"/>
      <name val="Helvetica"/>
    </font>
    <font>
      <sz val="9"/>
      <color indexed="8"/>
      <name val="Helvetica"/>
    </font>
    <font>
      <b/>
      <sz val="9"/>
      <color indexed="8"/>
      <name val="Helvetica"/>
    </font>
    <font>
      <b/>
      <sz val="9"/>
      <color indexed="8"/>
      <name val="Helvetica"/>
    </font>
    <font>
      <b/>
      <sz val="9"/>
      <color indexed="8"/>
      <name val="Helvetica"/>
      <charset val="238"/>
    </font>
    <font>
      <b/>
      <sz val="11"/>
      <color indexed="8"/>
      <name val="Calibri"/>
      <family val="2"/>
      <charset val="238"/>
      <scheme val="minor"/>
    </font>
    <font>
      <sz val="9"/>
      <color indexed="8"/>
      <name val="Helvetica"/>
      <charset val="238"/>
    </font>
    <font>
      <b/>
      <sz val="10"/>
      <name val="Calibri"/>
      <family val="2"/>
      <charset val="238"/>
      <scheme val="minor"/>
    </font>
    <font>
      <b/>
      <sz val="9"/>
      <color theme="0"/>
      <name val="Helvetica"/>
      <charset val="238"/>
    </font>
    <font>
      <sz val="9"/>
      <name val="Helvetica"/>
      <charset val="238"/>
    </font>
    <font>
      <b/>
      <sz val="9"/>
      <name val="Helvetica"/>
      <charset val="238"/>
    </font>
    <font>
      <b/>
      <sz val="14"/>
      <color indexed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/>
      <right/>
      <top style="thin">
        <color theme="0" tint="-0.14999847407452621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theme="0" tint="-0.14999847407452621"/>
      </bottom>
      <diagonal/>
    </border>
    <border>
      <left/>
      <right/>
      <top style="thin">
        <color indexed="22"/>
      </top>
      <bottom style="thin">
        <color theme="0" tint="-0.14999847407452621"/>
      </bottom>
      <diagonal/>
    </border>
    <border>
      <left style="thin">
        <color indexed="22"/>
      </left>
      <right/>
      <top style="medium">
        <color indexed="64"/>
      </top>
      <bottom style="thin">
        <color theme="0" tint="-0.14999847407452621"/>
      </bottom>
      <diagonal/>
    </border>
    <border>
      <left/>
      <right/>
      <top style="medium">
        <color indexed="64"/>
      </top>
      <bottom style="thin">
        <color theme="0" tint="-0.14999847407452621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/>
      <top style="thin">
        <color theme="0" tint="-0.14999847407452621"/>
      </top>
      <bottom/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0" fillId="0" borderId="0" xfId="0" applyProtection="1">
      <protection locked="0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16" fillId="0" borderId="0" xfId="0" applyFont="1" applyProtection="1"/>
    <xf numFmtId="0" fontId="9" fillId="0" borderId="0" xfId="0" applyFont="1" applyProtection="1"/>
    <xf numFmtId="0" fontId="2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1" fontId="5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0" fontId="8" fillId="8" borderId="16" xfId="0" applyFont="1" applyFill="1" applyBorder="1" applyAlignment="1" applyProtection="1">
      <alignment vertical="center" wrapText="1"/>
    </xf>
    <xf numFmtId="4" fontId="8" fillId="8" borderId="11" xfId="0" applyNumberFormat="1" applyFont="1" applyFill="1" applyBorder="1" applyAlignment="1" applyProtection="1">
      <alignment vertical="center" wrapText="1"/>
    </xf>
    <xf numFmtId="0" fontId="8" fillId="8" borderId="11" xfId="0" applyFont="1" applyFill="1" applyBorder="1" applyAlignment="1" applyProtection="1">
      <alignment vertical="center" wrapText="1"/>
    </xf>
    <xf numFmtId="0" fontId="2" fillId="4" borderId="20" xfId="0" applyFont="1" applyFill="1" applyBorder="1" applyAlignment="1" applyProtection="1">
      <alignment vertical="center" wrapText="1"/>
    </xf>
    <xf numFmtId="164" fontId="2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0" fontId="8" fillId="4" borderId="20" xfId="0" applyFont="1" applyFill="1" applyBorder="1" applyAlignment="1" applyProtection="1">
      <alignment vertical="center" wrapText="1"/>
    </xf>
    <xf numFmtId="0" fontId="8" fillId="4" borderId="3" xfId="0" applyFont="1" applyFill="1" applyBorder="1" applyAlignment="1" applyProtection="1">
      <alignment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164" fontId="2" fillId="0" borderId="4" xfId="0" applyNumberFormat="1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left" vertical="top" wrapText="1"/>
    </xf>
    <xf numFmtId="0" fontId="5" fillId="0" borderId="4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vertical="center" wrapText="1"/>
    </xf>
    <xf numFmtId="49" fontId="3" fillId="0" borderId="4" xfId="0" applyNumberFormat="1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4" borderId="5" xfId="0" applyFont="1" applyFill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4" fontId="3" fillId="0" borderId="10" xfId="0" applyNumberFormat="1" applyFont="1" applyBorder="1" applyAlignment="1" applyProtection="1">
      <alignment horizontal="right" vertical="center" wrapText="1"/>
    </xf>
    <xf numFmtId="0" fontId="8" fillId="8" borderId="9" xfId="0" applyFont="1" applyFill="1" applyBorder="1" applyAlignment="1" applyProtection="1">
      <alignment vertical="center" wrapText="1"/>
    </xf>
    <xf numFmtId="4" fontId="8" fillId="8" borderId="9" xfId="0" applyNumberFormat="1" applyFont="1" applyFill="1" applyBorder="1" applyAlignment="1" applyProtection="1">
      <alignment vertical="center" wrapText="1"/>
    </xf>
    <xf numFmtId="165" fontId="2" fillId="0" borderId="4" xfId="0" applyNumberFormat="1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165" fontId="8" fillId="0" borderId="4" xfId="0" applyNumberFormat="1" applyFont="1" applyBorder="1" applyAlignment="1" applyProtection="1">
      <alignment horizontal="left" vertical="center" wrapText="1"/>
    </xf>
    <xf numFmtId="49" fontId="10" fillId="0" borderId="4" xfId="0" applyNumberFormat="1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0" fontId="12" fillId="6" borderId="5" xfId="0" applyFont="1" applyFill="1" applyBorder="1" applyAlignment="1" applyProtection="1">
      <alignment vertical="center" wrapText="1"/>
    </xf>
    <xf numFmtId="4" fontId="12" fillId="6" borderId="0" xfId="0" applyNumberFormat="1" applyFont="1" applyFill="1" applyBorder="1" applyAlignment="1" applyProtection="1">
      <alignment horizontal="right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1" fillId="5" borderId="14" xfId="0" applyFont="1" applyFill="1" applyBorder="1" applyAlignment="1" applyProtection="1">
      <alignment vertical="center" wrapText="1"/>
    </xf>
    <xf numFmtId="1" fontId="3" fillId="0" borderId="4" xfId="0" applyNumberFormat="1" applyFont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vertical="center" wrapText="1"/>
    </xf>
    <xf numFmtId="1" fontId="12" fillId="6" borderId="4" xfId="0" applyNumberFormat="1" applyFont="1" applyFill="1" applyBorder="1" applyAlignment="1" applyProtection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center" wrapText="1"/>
    </xf>
    <xf numFmtId="0" fontId="11" fillId="5" borderId="13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horizontal="center" vertical="center" wrapText="1"/>
    </xf>
    <xf numFmtId="49" fontId="13" fillId="3" borderId="4" xfId="0" applyNumberFormat="1" applyFont="1" applyFill="1" applyBorder="1" applyAlignment="1" applyProtection="1">
      <alignment horizontal="left" vertical="top" wrapText="1"/>
    </xf>
    <xf numFmtId="0" fontId="13" fillId="3" borderId="4" xfId="0" applyFont="1" applyFill="1" applyBorder="1" applyAlignment="1" applyProtection="1">
      <alignment horizontal="left" vertical="top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/>
    </xf>
    <xf numFmtId="0" fontId="14" fillId="5" borderId="4" xfId="0" applyFont="1" applyFill="1" applyBorder="1" applyAlignment="1" applyProtection="1">
      <alignment horizontal="center" vertical="center" wrapText="1"/>
    </xf>
    <xf numFmtId="4" fontId="14" fillId="5" borderId="4" xfId="0" applyNumberFormat="1" applyFont="1" applyFill="1" applyBorder="1" applyAlignment="1" applyProtection="1">
      <alignment horizontal="center" vertical="center" wrapText="1"/>
    </xf>
    <xf numFmtId="49" fontId="13" fillId="3" borderId="4" xfId="0" applyNumberFormat="1" applyFont="1" applyFill="1" applyBorder="1" applyAlignment="1" applyProtection="1">
      <alignment vertical="center" wrapText="1"/>
    </xf>
    <xf numFmtId="0" fontId="13" fillId="0" borderId="4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4" xfId="0" applyFont="1" applyBorder="1" applyAlignment="1" applyProtection="1">
      <alignment horizontal="left" wrapText="1"/>
    </xf>
    <xf numFmtId="0" fontId="13" fillId="0" borderId="4" xfId="0" applyFont="1" applyBorder="1" applyAlignment="1" applyProtection="1">
      <alignment horizontal="center"/>
    </xf>
    <xf numFmtId="0" fontId="12" fillId="6" borderId="0" xfId="0" applyFont="1" applyFill="1" applyBorder="1" applyAlignment="1" applyProtection="1">
      <alignment vertical="center" wrapText="1"/>
    </xf>
    <xf numFmtId="4" fontId="12" fillId="6" borderId="0" xfId="0" applyNumberFormat="1" applyFont="1" applyFill="1" applyBorder="1" applyAlignment="1" applyProtection="1">
      <alignment horizontal="center" vertical="center" wrapText="1"/>
    </xf>
    <xf numFmtId="0" fontId="11" fillId="7" borderId="7" xfId="0" applyFont="1" applyFill="1" applyBorder="1" applyAlignment="1" applyProtection="1">
      <alignment horizontal="center" vertical="center" wrapText="1"/>
    </xf>
    <xf numFmtId="49" fontId="13" fillId="3" borderId="4" xfId="0" applyNumberFormat="1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left" vertical="center" wrapText="1"/>
    </xf>
    <xf numFmtId="166" fontId="13" fillId="3" borderId="4" xfId="0" applyNumberFormat="1" applyFont="1" applyFill="1" applyBorder="1" applyAlignment="1" applyProtection="1">
      <alignment horizontal="center" vertical="center" wrapText="1"/>
    </xf>
    <xf numFmtId="0" fontId="15" fillId="9" borderId="0" xfId="0" applyFont="1" applyFill="1" applyAlignment="1" applyProtection="1">
      <alignment vertical="center"/>
    </xf>
    <xf numFmtId="0" fontId="12" fillId="6" borderId="5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right" vertical="center" wrapText="1"/>
    </xf>
    <xf numFmtId="0" fontId="11" fillId="5" borderId="14" xfId="0" applyFont="1" applyFill="1" applyBorder="1" applyAlignment="1" applyProtection="1">
      <alignment horizontal="right" vertical="center" wrapText="1"/>
    </xf>
    <xf numFmtId="0" fontId="11" fillId="7" borderId="6" xfId="0" applyFont="1" applyFill="1" applyBorder="1" applyAlignment="1" applyProtection="1">
      <alignment horizontal="center" vertical="center" wrapText="1"/>
    </xf>
    <xf numFmtId="0" fontId="11" fillId="7" borderId="7" xfId="0" applyFont="1" applyFill="1" applyBorder="1" applyAlignment="1" applyProtection="1">
      <alignment horizontal="center" vertical="center" wrapText="1"/>
    </xf>
    <xf numFmtId="0" fontId="11" fillId="5" borderId="12" xfId="0" applyFont="1" applyFill="1" applyBorder="1" applyAlignment="1" applyProtection="1">
      <alignment horizontal="center" vertical="center" wrapText="1"/>
    </xf>
    <xf numFmtId="0" fontId="8" fillId="8" borderId="15" xfId="0" applyFont="1" applyFill="1" applyBorder="1" applyAlignment="1" applyProtection="1">
      <alignment horizontal="right" vertical="center" wrapText="1"/>
    </xf>
    <xf numFmtId="0" fontId="8" fillId="8" borderId="16" xfId="0" applyFont="1" applyFill="1" applyBorder="1" applyAlignment="1" applyProtection="1">
      <alignment horizontal="right" vertical="center" wrapText="1"/>
    </xf>
    <xf numFmtId="0" fontId="8" fillId="4" borderId="19" xfId="0" applyFont="1" applyFill="1" applyBorder="1" applyAlignment="1" applyProtection="1">
      <alignment horizontal="right" vertical="center" wrapText="1"/>
    </xf>
    <xf numFmtId="0" fontId="8" fillId="4" borderId="20" xfId="0" applyFont="1" applyFill="1" applyBorder="1" applyAlignment="1" applyProtection="1">
      <alignment horizontal="right" vertical="center" wrapText="1"/>
    </xf>
    <xf numFmtId="0" fontId="8" fillId="4" borderId="6" xfId="0" applyFont="1" applyFill="1" applyBorder="1" applyAlignment="1" applyProtection="1">
      <alignment horizontal="right" vertical="center" wrapText="1"/>
    </xf>
    <xf numFmtId="0" fontId="8" fillId="4" borderId="14" xfId="0" applyFont="1" applyFill="1" applyBorder="1" applyAlignment="1" applyProtection="1">
      <alignment horizontal="right" vertical="center" wrapText="1"/>
    </xf>
    <xf numFmtId="0" fontId="8" fillId="4" borderId="7" xfId="0" applyFont="1" applyFill="1" applyBorder="1" applyAlignment="1" applyProtection="1">
      <alignment horizontal="right" vertical="center" wrapText="1"/>
    </xf>
    <xf numFmtId="0" fontId="2" fillId="4" borderId="17" xfId="0" applyFont="1" applyFill="1" applyBorder="1" applyAlignment="1" applyProtection="1">
      <alignment horizontal="right" vertical="center" wrapText="1"/>
    </xf>
    <xf numFmtId="0" fontId="2" fillId="4" borderId="18" xfId="0" applyFont="1" applyFill="1" applyBorder="1" applyAlignment="1" applyProtection="1">
      <alignment horizontal="right" vertical="center" wrapText="1"/>
    </xf>
    <xf numFmtId="0" fontId="2" fillId="4" borderId="19" xfId="0" applyFont="1" applyFill="1" applyBorder="1" applyAlignment="1" applyProtection="1">
      <alignment horizontal="right" vertical="center" wrapText="1"/>
    </xf>
    <xf numFmtId="0" fontId="2" fillId="4" borderId="20" xfId="0" applyFont="1" applyFill="1" applyBorder="1" applyAlignment="1" applyProtection="1">
      <alignment horizontal="right" vertical="center" wrapText="1"/>
    </xf>
    <xf numFmtId="0" fontId="8" fillId="4" borderId="21" xfId="0" applyFont="1" applyFill="1" applyBorder="1" applyAlignment="1" applyProtection="1">
      <alignment horizontal="right" vertical="center" wrapText="1"/>
    </xf>
    <xf numFmtId="0" fontId="8" fillId="4" borderId="22" xfId="0" applyFont="1" applyFill="1" applyBorder="1" applyAlignment="1" applyProtection="1">
      <alignment horizontal="right" vertical="center" wrapText="1"/>
    </xf>
    <xf numFmtId="0" fontId="8" fillId="8" borderId="8" xfId="0" applyFont="1" applyFill="1" applyBorder="1" applyAlignment="1" applyProtection="1">
      <alignment horizontal="right" vertical="center" wrapText="1"/>
    </xf>
    <xf numFmtId="0" fontId="8" fillId="8" borderId="9" xfId="0" applyFont="1" applyFill="1" applyBorder="1" applyAlignment="1" applyProtection="1">
      <alignment horizontal="right" vertical="center" wrapText="1"/>
    </xf>
    <xf numFmtId="0" fontId="15" fillId="9" borderId="0" xfId="0" applyFont="1" applyFill="1" applyAlignment="1" applyProtection="1">
      <alignment horizontal="center" vertical="center"/>
    </xf>
    <xf numFmtId="4" fontId="15" fillId="9" borderId="0" xfId="0" applyNumberFormat="1" applyFont="1" applyFill="1" applyAlignment="1" applyProtection="1">
      <alignment horizontal="center" vertical="center"/>
    </xf>
    <xf numFmtId="0" fontId="14" fillId="5" borderId="6" xfId="0" applyFont="1" applyFill="1" applyBorder="1" applyAlignment="1" applyProtection="1">
      <alignment horizontal="center" vertical="center" wrapText="1"/>
    </xf>
    <xf numFmtId="0" fontId="14" fillId="5" borderId="14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5" borderId="14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12" fillId="6" borderId="23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left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55"/>
  <sheetViews>
    <sheetView showGridLines="0" tabSelected="1" topLeftCell="A31" workbookViewId="0">
      <selection activeCell="I30" sqref="I30"/>
    </sheetView>
  </sheetViews>
  <sheetFormatPr defaultColWidth="14.85546875" defaultRowHeight="12.75" customHeight="1" x14ac:dyDescent="0.25"/>
  <cols>
    <col min="1" max="1" width="10.42578125" style="1" customWidth="1"/>
    <col min="2" max="2" width="25.42578125" style="1" customWidth="1"/>
    <col min="3" max="3" width="41.85546875" style="1" customWidth="1"/>
    <col min="4" max="4" width="9.5703125" style="1" customWidth="1"/>
    <col min="5" max="5" width="12.7109375" style="1" customWidth="1"/>
    <col min="6" max="6" width="10.140625" style="1" customWidth="1"/>
    <col min="7" max="7" width="17.5703125" style="1" customWidth="1"/>
    <col min="8" max="37" width="14.85546875" style="3"/>
    <col min="38" max="16384" width="14.85546875" style="1"/>
  </cols>
  <sheetData>
    <row r="1" spans="1:7" s="3" customFormat="1" ht="12.75" customHeight="1" x14ac:dyDescent="0.25"/>
    <row r="2" spans="1:7" s="3" customFormat="1" ht="12.75" customHeight="1" x14ac:dyDescent="0.25"/>
    <row r="3" spans="1:7" s="3" customFormat="1" ht="18" customHeight="1" x14ac:dyDescent="0.3">
      <c r="A3" s="4" t="s">
        <v>327</v>
      </c>
    </row>
    <row r="4" spans="1:7" s="3" customFormat="1" ht="25.5" customHeight="1" x14ac:dyDescent="0.3">
      <c r="B4" s="4" t="s">
        <v>328</v>
      </c>
    </row>
    <row r="5" spans="1:7" s="3" customFormat="1" ht="25.5" customHeight="1" x14ac:dyDescent="0.3">
      <c r="B5" s="4"/>
    </row>
    <row r="6" spans="1:7" s="3" customFormat="1" ht="15" x14ac:dyDescent="0.25">
      <c r="A6" s="5" t="s">
        <v>295</v>
      </c>
    </row>
    <row r="7" spans="1:7" s="3" customFormat="1" ht="53.25" customHeight="1" x14ac:dyDescent="0.25">
      <c r="A7" s="6" t="s">
        <v>108</v>
      </c>
      <c r="B7" s="7" t="s">
        <v>0</v>
      </c>
      <c r="C7" s="6" t="s">
        <v>109</v>
      </c>
      <c r="D7" s="8" t="s">
        <v>110</v>
      </c>
      <c r="E7" s="9" t="s">
        <v>306</v>
      </c>
      <c r="F7" s="9" t="s">
        <v>296</v>
      </c>
      <c r="G7" s="10" t="s">
        <v>307</v>
      </c>
    </row>
    <row r="8" spans="1:7" s="3" customFormat="1" ht="15.75" customHeight="1" x14ac:dyDescent="0.25">
      <c r="A8" s="97" t="s">
        <v>299</v>
      </c>
      <c r="B8" s="98"/>
      <c r="C8" s="98"/>
      <c r="D8" s="11"/>
      <c r="E8" s="12"/>
      <c r="F8" s="12"/>
      <c r="G8" s="13"/>
    </row>
    <row r="9" spans="1:7" ht="15" x14ac:dyDescent="0.25">
      <c r="A9" s="14" t="s">
        <v>1</v>
      </c>
      <c r="B9" s="15" t="s">
        <v>136</v>
      </c>
      <c r="C9" s="16" t="s">
        <v>137</v>
      </c>
      <c r="D9" s="17" t="s">
        <v>2</v>
      </c>
      <c r="E9" s="2">
        <v>0</v>
      </c>
      <c r="F9" s="20">
        <v>6</v>
      </c>
      <c r="G9" s="21">
        <f>E9*F9</f>
        <v>0</v>
      </c>
    </row>
    <row r="10" spans="1:7" ht="24" x14ac:dyDescent="0.25">
      <c r="A10" s="18" t="s">
        <v>3</v>
      </c>
      <c r="B10" s="19" t="s">
        <v>138</v>
      </c>
      <c r="C10" s="16" t="s">
        <v>139</v>
      </c>
      <c r="D10" s="17">
        <v>36</v>
      </c>
      <c r="E10" s="2">
        <v>0</v>
      </c>
      <c r="F10" s="20">
        <v>6</v>
      </c>
      <c r="G10" s="21">
        <f t="shared" ref="G10:G18" si="0">E10*F10</f>
        <v>0</v>
      </c>
    </row>
    <row r="11" spans="1:7" ht="15" x14ac:dyDescent="0.25">
      <c r="A11" s="18" t="s">
        <v>4</v>
      </c>
      <c r="B11" s="19" t="s">
        <v>5</v>
      </c>
      <c r="C11" s="16" t="s">
        <v>6</v>
      </c>
      <c r="D11" s="17" t="s">
        <v>2</v>
      </c>
      <c r="E11" s="2">
        <v>0</v>
      </c>
      <c r="F11" s="20">
        <v>6</v>
      </c>
      <c r="G11" s="21">
        <f t="shared" si="0"/>
        <v>0</v>
      </c>
    </row>
    <row r="12" spans="1:7" ht="15" x14ac:dyDescent="0.25">
      <c r="A12" s="18" t="s">
        <v>7</v>
      </c>
      <c r="B12" s="19" t="s">
        <v>9</v>
      </c>
      <c r="C12" s="16" t="s">
        <v>10</v>
      </c>
      <c r="D12" s="17" t="s">
        <v>2</v>
      </c>
      <c r="E12" s="2">
        <v>0</v>
      </c>
      <c r="F12" s="20">
        <v>6</v>
      </c>
      <c r="G12" s="21">
        <f t="shared" si="0"/>
        <v>0</v>
      </c>
    </row>
    <row r="13" spans="1:7" ht="15" x14ac:dyDescent="0.25">
      <c r="A13" s="18" t="s">
        <v>8</v>
      </c>
      <c r="B13" s="19" t="s">
        <v>13</v>
      </c>
      <c r="C13" s="16" t="s">
        <v>14</v>
      </c>
      <c r="D13" s="17" t="s">
        <v>2</v>
      </c>
      <c r="E13" s="2">
        <v>0</v>
      </c>
      <c r="F13" s="20">
        <v>6</v>
      </c>
      <c r="G13" s="21">
        <f t="shared" si="0"/>
        <v>0</v>
      </c>
    </row>
    <row r="14" spans="1:7" ht="15" x14ac:dyDescent="0.25">
      <c r="A14" s="18" t="s">
        <v>11</v>
      </c>
      <c r="B14" s="19" t="s">
        <v>140</v>
      </c>
      <c r="C14" s="16" t="s">
        <v>141</v>
      </c>
      <c r="D14" s="17" t="s">
        <v>2</v>
      </c>
      <c r="E14" s="2">
        <v>0</v>
      </c>
      <c r="F14" s="20">
        <v>6</v>
      </c>
      <c r="G14" s="21">
        <f t="shared" si="0"/>
        <v>0</v>
      </c>
    </row>
    <row r="15" spans="1:7" ht="15" x14ac:dyDescent="0.25">
      <c r="A15" s="18" t="s">
        <v>12</v>
      </c>
      <c r="B15" s="19" t="s">
        <v>22</v>
      </c>
      <c r="C15" s="16" t="s">
        <v>23</v>
      </c>
      <c r="D15" s="17" t="s">
        <v>2</v>
      </c>
      <c r="E15" s="2">
        <v>0</v>
      </c>
      <c r="F15" s="20">
        <v>6</v>
      </c>
      <c r="G15" s="21">
        <f t="shared" si="0"/>
        <v>0</v>
      </c>
    </row>
    <row r="16" spans="1:7" ht="15" x14ac:dyDescent="0.25">
      <c r="A16" s="18" t="s">
        <v>15</v>
      </c>
      <c r="B16" s="19" t="s">
        <v>142</v>
      </c>
      <c r="C16" s="16" t="s">
        <v>143</v>
      </c>
      <c r="D16" s="17" t="s">
        <v>2</v>
      </c>
      <c r="E16" s="2">
        <v>0</v>
      </c>
      <c r="F16" s="20">
        <v>6</v>
      </c>
      <c r="G16" s="21">
        <f t="shared" si="0"/>
        <v>0</v>
      </c>
    </row>
    <row r="17" spans="1:7" ht="24" x14ac:dyDescent="0.25">
      <c r="A17" s="18" t="s">
        <v>18</v>
      </c>
      <c r="B17" s="19" t="s">
        <v>144</v>
      </c>
      <c r="C17" s="16" t="s">
        <v>145</v>
      </c>
      <c r="D17" s="17" t="s">
        <v>2</v>
      </c>
      <c r="E17" s="2">
        <v>0</v>
      </c>
      <c r="F17" s="20">
        <v>6</v>
      </c>
      <c r="G17" s="21">
        <f t="shared" si="0"/>
        <v>0</v>
      </c>
    </row>
    <row r="18" spans="1:7" ht="15" x14ac:dyDescent="0.25">
      <c r="A18" s="18" t="s">
        <v>21</v>
      </c>
      <c r="B18" s="19" t="s">
        <v>40</v>
      </c>
      <c r="C18" s="16" t="s">
        <v>41</v>
      </c>
      <c r="D18" s="17" t="s">
        <v>2</v>
      </c>
      <c r="E18" s="2">
        <v>0</v>
      </c>
      <c r="F18" s="20">
        <v>6</v>
      </c>
      <c r="G18" s="21">
        <f t="shared" si="0"/>
        <v>0</v>
      </c>
    </row>
    <row r="19" spans="1:7" s="3" customFormat="1" ht="15.75" customHeight="1" thickBot="1" x14ac:dyDescent="0.3">
      <c r="A19" s="90" t="s">
        <v>311</v>
      </c>
      <c r="B19" s="91"/>
      <c r="C19" s="91"/>
      <c r="D19" s="22"/>
      <c r="E19" s="23">
        <f>SUM(E9:E18)</f>
        <v>0</v>
      </c>
      <c r="F19" s="24"/>
      <c r="G19" s="23">
        <f>SUM(G9:G18)</f>
        <v>0</v>
      </c>
    </row>
    <row r="20" spans="1:7" s="3" customFormat="1" ht="15" customHeight="1" x14ac:dyDescent="0.25">
      <c r="A20" s="99" t="s">
        <v>300</v>
      </c>
      <c r="B20" s="100"/>
      <c r="C20" s="100"/>
      <c r="D20" s="25"/>
      <c r="E20" s="12"/>
      <c r="F20" s="12"/>
      <c r="G20" s="13"/>
    </row>
    <row r="21" spans="1:7" ht="15" x14ac:dyDescent="0.25">
      <c r="A21" s="26" t="s">
        <v>25</v>
      </c>
      <c r="B21" s="19" t="s">
        <v>146</v>
      </c>
      <c r="C21" s="16" t="s">
        <v>147</v>
      </c>
      <c r="D21" s="17" t="s">
        <v>2</v>
      </c>
      <c r="E21" s="2">
        <v>0</v>
      </c>
      <c r="F21" s="20">
        <v>5</v>
      </c>
      <c r="G21" s="21">
        <f>E21*F21</f>
        <v>0</v>
      </c>
    </row>
    <row r="22" spans="1:7" ht="24" x14ac:dyDescent="0.25">
      <c r="A22" s="19" t="s">
        <v>28</v>
      </c>
      <c r="B22" s="19" t="s">
        <v>148</v>
      </c>
      <c r="C22" s="16" t="s">
        <v>149</v>
      </c>
      <c r="D22" s="17">
        <v>36</v>
      </c>
      <c r="E22" s="2">
        <v>0</v>
      </c>
      <c r="F22" s="20">
        <v>5</v>
      </c>
      <c r="G22" s="21">
        <f t="shared" ref="G22:G30" si="1">E22*F22</f>
        <v>0</v>
      </c>
    </row>
    <row r="23" spans="1:7" ht="15" x14ac:dyDescent="0.25">
      <c r="A23" s="27" t="s">
        <v>29</v>
      </c>
      <c r="B23" s="19" t="s">
        <v>5</v>
      </c>
      <c r="C23" s="16" t="s">
        <v>6</v>
      </c>
      <c r="D23" s="17" t="s">
        <v>2</v>
      </c>
      <c r="E23" s="2">
        <v>0</v>
      </c>
      <c r="F23" s="20">
        <v>5</v>
      </c>
      <c r="G23" s="21">
        <f t="shared" si="1"/>
        <v>0</v>
      </c>
    </row>
    <row r="24" spans="1:7" ht="15" x14ac:dyDescent="0.25">
      <c r="A24" s="27" t="s">
        <v>30</v>
      </c>
      <c r="B24" s="19" t="s">
        <v>9</v>
      </c>
      <c r="C24" s="16" t="s">
        <v>10</v>
      </c>
      <c r="D24" s="17" t="s">
        <v>2</v>
      </c>
      <c r="E24" s="2">
        <v>0</v>
      </c>
      <c r="F24" s="20">
        <v>5</v>
      </c>
      <c r="G24" s="21">
        <f t="shared" si="1"/>
        <v>0</v>
      </c>
    </row>
    <row r="25" spans="1:7" ht="15" x14ac:dyDescent="0.25">
      <c r="A25" s="27" t="s">
        <v>32</v>
      </c>
      <c r="B25" s="19" t="s">
        <v>13</v>
      </c>
      <c r="C25" s="16" t="s">
        <v>14</v>
      </c>
      <c r="D25" s="17" t="s">
        <v>2</v>
      </c>
      <c r="E25" s="2">
        <v>0</v>
      </c>
      <c r="F25" s="20">
        <v>5</v>
      </c>
      <c r="G25" s="21">
        <f t="shared" si="1"/>
        <v>0</v>
      </c>
    </row>
    <row r="26" spans="1:7" ht="15" x14ac:dyDescent="0.25">
      <c r="A26" s="27" t="s">
        <v>33</v>
      </c>
      <c r="B26" s="19" t="s">
        <v>140</v>
      </c>
      <c r="C26" s="16" t="s">
        <v>141</v>
      </c>
      <c r="D26" s="17" t="s">
        <v>2</v>
      </c>
      <c r="E26" s="2">
        <v>0</v>
      </c>
      <c r="F26" s="20">
        <v>5</v>
      </c>
      <c r="G26" s="21">
        <f t="shared" si="1"/>
        <v>0</v>
      </c>
    </row>
    <row r="27" spans="1:7" ht="15" x14ac:dyDescent="0.25">
      <c r="A27" s="27" t="s">
        <v>34</v>
      </c>
      <c r="B27" s="19" t="s">
        <v>22</v>
      </c>
      <c r="C27" s="16" t="s">
        <v>23</v>
      </c>
      <c r="D27" s="17" t="s">
        <v>2</v>
      </c>
      <c r="E27" s="2">
        <v>0</v>
      </c>
      <c r="F27" s="20">
        <v>5</v>
      </c>
      <c r="G27" s="21">
        <f t="shared" si="1"/>
        <v>0</v>
      </c>
    </row>
    <row r="28" spans="1:7" ht="15" x14ac:dyDescent="0.25">
      <c r="A28" s="27" t="s">
        <v>35</v>
      </c>
      <c r="B28" s="19" t="s">
        <v>142</v>
      </c>
      <c r="C28" s="16" t="s">
        <v>143</v>
      </c>
      <c r="D28" s="17" t="s">
        <v>2</v>
      </c>
      <c r="E28" s="2">
        <v>0</v>
      </c>
      <c r="F28" s="20">
        <v>5</v>
      </c>
      <c r="G28" s="21">
        <f t="shared" si="1"/>
        <v>0</v>
      </c>
    </row>
    <row r="29" spans="1:7" ht="24" x14ac:dyDescent="0.25">
      <c r="A29" s="27" t="s">
        <v>37</v>
      </c>
      <c r="B29" s="19" t="s">
        <v>144</v>
      </c>
      <c r="C29" s="16" t="s">
        <v>145</v>
      </c>
      <c r="D29" s="17" t="s">
        <v>2</v>
      </c>
      <c r="E29" s="2">
        <v>0</v>
      </c>
      <c r="F29" s="20">
        <v>5</v>
      </c>
      <c r="G29" s="21">
        <f t="shared" si="1"/>
        <v>0</v>
      </c>
    </row>
    <row r="30" spans="1:7" ht="15" x14ac:dyDescent="0.25">
      <c r="A30" s="27" t="s">
        <v>39</v>
      </c>
      <c r="B30" s="19" t="s">
        <v>40</v>
      </c>
      <c r="C30" s="16" t="s">
        <v>41</v>
      </c>
      <c r="D30" s="17" t="s">
        <v>2</v>
      </c>
      <c r="E30" s="2">
        <v>0</v>
      </c>
      <c r="F30" s="20">
        <v>5</v>
      </c>
      <c r="G30" s="21">
        <f t="shared" si="1"/>
        <v>0</v>
      </c>
    </row>
    <row r="31" spans="1:7" s="3" customFormat="1" ht="15.75" customHeight="1" thickBot="1" x14ac:dyDescent="0.3">
      <c r="A31" s="90" t="s">
        <v>312</v>
      </c>
      <c r="B31" s="91"/>
      <c r="C31" s="91"/>
      <c r="D31" s="22"/>
      <c r="E31" s="23">
        <f>SUM(E21:E30)</f>
        <v>0</v>
      </c>
      <c r="F31" s="24"/>
      <c r="G31" s="23">
        <f>SUM(G21:G30)</f>
        <v>0</v>
      </c>
    </row>
    <row r="32" spans="1:7" s="3" customFormat="1" ht="15" customHeight="1" x14ac:dyDescent="0.25">
      <c r="A32" s="92" t="s">
        <v>301</v>
      </c>
      <c r="B32" s="93"/>
      <c r="C32" s="93"/>
      <c r="D32" s="28"/>
      <c r="E32" s="29"/>
      <c r="F32" s="29"/>
      <c r="G32" s="30"/>
    </row>
    <row r="33" spans="1:7" ht="24" x14ac:dyDescent="0.25">
      <c r="A33" s="31" t="s">
        <v>44</v>
      </c>
      <c r="B33" s="32" t="s">
        <v>26</v>
      </c>
      <c r="C33" s="33" t="s">
        <v>157</v>
      </c>
      <c r="D33" s="17" t="s">
        <v>2</v>
      </c>
      <c r="E33" s="2">
        <v>0</v>
      </c>
      <c r="F33" s="20">
        <v>2</v>
      </c>
      <c r="G33" s="21">
        <f t="shared" ref="G33:G47" si="2">E33*F33</f>
        <v>0</v>
      </c>
    </row>
    <row r="34" spans="1:7" ht="24" x14ac:dyDescent="0.25">
      <c r="A34" s="34" t="s">
        <v>46</v>
      </c>
      <c r="B34" s="18" t="s">
        <v>158</v>
      </c>
      <c r="C34" s="33" t="s">
        <v>27</v>
      </c>
      <c r="D34" s="17">
        <v>36</v>
      </c>
      <c r="E34" s="2">
        <v>0</v>
      </c>
      <c r="F34" s="20">
        <v>2</v>
      </c>
      <c r="G34" s="21">
        <f t="shared" si="2"/>
        <v>0</v>
      </c>
    </row>
    <row r="35" spans="1:7" ht="15" x14ac:dyDescent="0.25">
      <c r="A35" s="35" t="s">
        <v>47</v>
      </c>
      <c r="B35" s="18" t="s">
        <v>5</v>
      </c>
      <c r="C35" s="33" t="s">
        <v>6</v>
      </c>
      <c r="D35" s="17" t="s">
        <v>2</v>
      </c>
      <c r="E35" s="2">
        <v>0</v>
      </c>
      <c r="F35" s="20">
        <v>4</v>
      </c>
      <c r="G35" s="21">
        <f t="shared" si="2"/>
        <v>0</v>
      </c>
    </row>
    <row r="36" spans="1:7" ht="15" x14ac:dyDescent="0.25">
      <c r="A36" s="35" t="s">
        <v>48</v>
      </c>
      <c r="B36" s="18" t="s">
        <v>31</v>
      </c>
      <c r="C36" s="33" t="s">
        <v>159</v>
      </c>
      <c r="D36" s="17" t="s">
        <v>2</v>
      </c>
      <c r="E36" s="2">
        <v>0</v>
      </c>
      <c r="F36" s="20">
        <v>2</v>
      </c>
      <c r="G36" s="21">
        <f t="shared" si="2"/>
        <v>0</v>
      </c>
    </row>
    <row r="37" spans="1:7" ht="24" x14ac:dyDescent="0.25">
      <c r="A37" s="35" t="s">
        <v>150</v>
      </c>
      <c r="B37" s="18" t="s">
        <v>160</v>
      </c>
      <c r="C37" s="33" t="s">
        <v>161</v>
      </c>
      <c r="D37" s="17">
        <v>36</v>
      </c>
      <c r="E37" s="2">
        <v>0</v>
      </c>
      <c r="F37" s="20">
        <v>2</v>
      </c>
      <c r="G37" s="21">
        <f t="shared" si="2"/>
        <v>0</v>
      </c>
    </row>
    <row r="38" spans="1:7" ht="15" x14ac:dyDescent="0.25">
      <c r="A38" s="35" t="s">
        <v>51</v>
      </c>
      <c r="B38" s="18" t="s">
        <v>9</v>
      </c>
      <c r="C38" s="33" t="s">
        <v>10</v>
      </c>
      <c r="D38" s="17" t="s">
        <v>2</v>
      </c>
      <c r="E38" s="2">
        <v>0</v>
      </c>
      <c r="F38" s="20">
        <v>2</v>
      </c>
      <c r="G38" s="21">
        <f t="shared" si="2"/>
        <v>0</v>
      </c>
    </row>
    <row r="39" spans="1:7" ht="15" x14ac:dyDescent="0.25">
      <c r="A39" s="35" t="s">
        <v>54</v>
      </c>
      <c r="B39" s="18" t="s">
        <v>13</v>
      </c>
      <c r="C39" s="33" t="s">
        <v>14</v>
      </c>
      <c r="D39" s="17" t="s">
        <v>2</v>
      </c>
      <c r="E39" s="2">
        <v>0</v>
      </c>
      <c r="F39" s="20">
        <v>4</v>
      </c>
      <c r="G39" s="21">
        <f t="shared" si="2"/>
        <v>0</v>
      </c>
    </row>
    <row r="40" spans="1:7" ht="15" x14ac:dyDescent="0.25">
      <c r="A40" s="35" t="s">
        <v>56</v>
      </c>
      <c r="B40" s="18" t="s">
        <v>16</v>
      </c>
      <c r="C40" s="33" t="s">
        <v>17</v>
      </c>
      <c r="D40" s="17" t="s">
        <v>2</v>
      </c>
      <c r="E40" s="2">
        <v>0</v>
      </c>
      <c r="F40" s="20">
        <v>2</v>
      </c>
      <c r="G40" s="21">
        <f t="shared" si="2"/>
        <v>0</v>
      </c>
    </row>
    <row r="41" spans="1:7" ht="15" x14ac:dyDescent="0.25">
      <c r="A41" s="35" t="s">
        <v>58</v>
      </c>
      <c r="B41" s="18" t="s">
        <v>36</v>
      </c>
      <c r="C41" s="33" t="s">
        <v>162</v>
      </c>
      <c r="D41" s="17" t="s">
        <v>2</v>
      </c>
      <c r="E41" s="2">
        <v>0</v>
      </c>
      <c r="F41" s="20">
        <v>2</v>
      </c>
      <c r="G41" s="21">
        <f t="shared" si="2"/>
        <v>0</v>
      </c>
    </row>
    <row r="42" spans="1:7" ht="15" x14ac:dyDescent="0.25">
      <c r="A42" s="35" t="s">
        <v>151</v>
      </c>
      <c r="B42" s="18" t="s">
        <v>38</v>
      </c>
      <c r="C42" s="33" t="s">
        <v>163</v>
      </c>
      <c r="D42" s="17" t="s">
        <v>2</v>
      </c>
      <c r="E42" s="2">
        <v>0</v>
      </c>
      <c r="F42" s="20">
        <v>2</v>
      </c>
      <c r="G42" s="21">
        <f t="shared" si="2"/>
        <v>0</v>
      </c>
    </row>
    <row r="43" spans="1:7" ht="15" x14ac:dyDescent="0.25">
      <c r="A43" s="35" t="s">
        <v>152</v>
      </c>
      <c r="B43" s="18" t="s">
        <v>40</v>
      </c>
      <c r="C43" s="33" t="s">
        <v>41</v>
      </c>
      <c r="D43" s="17" t="s">
        <v>2</v>
      </c>
      <c r="E43" s="2">
        <v>0</v>
      </c>
      <c r="F43" s="20">
        <v>2</v>
      </c>
      <c r="G43" s="21">
        <f t="shared" si="2"/>
        <v>0</v>
      </c>
    </row>
    <row r="44" spans="1:7" ht="15" x14ac:dyDescent="0.25">
      <c r="A44" s="35" t="s">
        <v>153</v>
      </c>
      <c r="B44" s="18" t="s">
        <v>42</v>
      </c>
      <c r="C44" s="33" t="s">
        <v>43</v>
      </c>
      <c r="D44" s="17" t="s">
        <v>2</v>
      </c>
      <c r="E44" s="2">
        <v>0</v>
      </c>
      <c r="F44" s="20">
        <v>2</v>
      </c>
      <c r="G44" s="21">
        <f t="shared" si="2"/>
        <v>0</v>
      </c>
    </row>
    <row r="45" spans="1:7" ht="24" x14ac:dyDescent="0.25">
      <c r="A45" s="35" t="s">
        <v>154</v>
      </c>
      <c r="B45" s="18" t="s">
        <v>24</v>
      </c>
      <c r="C45" s="33" t="s">
        <v>164</v>
      </c>
      <c r="D45" s="17" t="s">
        <v>2</v>
      </c>
      <c r="E45" s="2">
        <v>0</v>
      </c>
      <c r="F45" s="20">
        <v>2</v>
      </c>
      <c r="G45" s="21">
        <f t="shared" si="2"/>
        <v>0</v>
      </c>
    </row>
    <row r="46" spans="1:7" ht="15" x14ac:dyDescent="0.25">
      <c r="A46" s="35" t="s">
        <v>155</v>
      </c>
      <c r="B46" s="18" t="s">
        <v>165</v>
      </c>
      <c r="C46" s="33" t="s">
        <v>166</v>
      </c>
      <c r="D46" s="17" t="s">
        <v>2</v>
      </c>
      <c r="E46" s="2">
        <v>0</v>
      </c>
      <c r="F46" s="20">
        <v>2</v>
      </c>
      <c r="G46" s="21">
        <f t="shared" si="2"/>
        <v>0</v>
      </c>
    </row>
    <row r="47" spans="1:7" ht="24" x14ac:dyDescent="0.25">
      <c r="A47" s="35" t="s">
        <v>156</v>
      </c>
      <c r="B47" s="18" t="s">
        <v>167</v>
      </c>
      <c r="C47" s="33" t="s">
        <v>168</v>
      </c>
      <c r="D47" s="17" t="s">
        <v>2</v>
      </c>
      <c r="E47" s="2">
        <v>0</v>
      </c>
      <c r="F47" s="20">
        <v>2</v>
      </c>
      <c r="G47" s="21">
        <f t="shared" si="2"/>
        <v>0</v>
      </c>
    </row>
    <row r="48" spans="1:7" s="3" customFormat="1" ht="15.75" customHeight="1" thickBot="1" x14ac:dyDescent="0.3">
      <c r="A48" s="90" t="s">
        <v>313</v>
      </c>
      <c r="B48" s="91"/>
      <c r="C48" s="91"/>
      <c r="D48" s="22"/>
      <c r="E48" s="23">
        <f>SUM(E33:E47)</f>
        <v>0</v>
      </c>
      <c r="F48" s="24"/>
      <c r="G48" s="23">
        <f>SUM(G33:G47)</f>
        <v>0</v>
      </c>
    </row>
    <row r="49" spans="1:7" s="3" customFormat="1" ht="15" customHeight="1" x14ac:dyDescent="0.25">
      <c r="A49" s="92" t="s">
        <v>302</v>
      </c>
      <c r="B49" s="93"/>
      <c r="C49" s="93"/>
      <c r="D49" s="28"/>
      <c r="E49" s="29"/>
      <c r="F49" s="29"/>
      <c r="G49" s="30"/>
    </row>
    <row r="50" spans="1:7" ht="24" x14ac:dyDescent="0.25">
      <c r="A50" s="35" t="s">
        <v>59</v>
      </c>
      <c r="B50" s="36" t="s">
        <v>172</v>
      </c>
      <c r="C50" s="33" t="s">
        <v>173</v>
      </c>
      <c r="D50" s="17" t="s">
        <v>2</v>
      </c>
      <c r="E50" s="2">
        <v>0</v>
      </c>
      <c r="F50" s="20">
        <v>0</v>
      </c>
      <c r="G50" s="21">
        <f t="shared" ref="G50:G62" si="3">E50*F50</f>
        <v>0</v>
      </c>
    </row>
    <row r="51" spans="1:7" ht="24" x14ac:dyDescent="0.25">
      <c r="A51" s="35" t="s">
        <v>61</v>
      </c>
      <c r="B51" s="18" t="s">
        <v>174</v>
      </c>
      <c r="C51" s="33" t="s">
        <v>175</v>
      </c>
      <c r="D51" s="17">
        <v>36</v>
      </c>
      <c r="E51" s="2">
        <v>0</v>
      </c>
      <c r="F51" s="20">
        <v>0</v>
      </c>
      <c r="G51" s="21">
        <f t="shared" si="3"/>
        <v>0</v>
      </c>
    </row>
    <row r="52" spans="1:7" ht="15" x14ac:dyDescent="0.25">
      <c r="A52" s="35" t="s">
        <v>62</v>
      </c>
      <c r="B52" s="18" t="s">
        <v>5</v>
      </c>
      <c r="C52" s="33" t="s">
        <v>6</v>
      </c>
      <c r="D52" s="17" t="s">
        <v>2</v>
      </c>
      <c r="E52" s="2">
        <v>0</v>
      </c>
      <c r="F52" s="20">
        <v>0</v>
      </c>
      <c r="G52" s="21">
        <f t="shared" si="3"/>
        <v>0</v>
      </c>
    </row>
    <row r="53" spans="1:7" ht="15" x14ac:dyDescent="0.25">
      <c r="A53" s="35" t="s">
        <v>63</v>
      </c>
      <c r="B53" s="18" t="s">
        <v>176</v>
      </c>
      <c r="C53" s="33" t="s">
        <v>177</v>
      </c>
      <c r="D53" s="17" t="s">
        <v>2</v>
      </c>
      <c r="E53" s="2">
        <v>0</v>
      </c>
      <c r="F53" s="20">
        <v>0</v>
      </c>
      <c r="G53" s="21">
        <f t="shared" si="3"/>
        <v>0</v>
      </c>
    </row>
    <row r="54" spans="1:7" ht="15" x14ac:dyDescent="0.25">
      <c r="A54" s="35" t="s">
        <v>66</v>
      </c>
      <c r="B54" s="18" t="s">
        <v>178</v>
      </c>
      <c r="C54" s="33" t="s">
        <v>179</v>
      </c>
      <c r="D54" s="17" t="s">
        <v>2</v>
      </c>
      <c r="E54" s="2">
        <v>0</v>
      </c>
      <c r="F54" s="20">
        <v>0</v>
      </c>
      <c r="G54" s="21">
        <f t="shared" si="3"/>
        <v>0</v>
      </c>
    </row>
    <row r="55" spans="1:7" ht="15" x14ac:dyDescent="0.25">
      <c r="A55" s="35" t="s">
        <v>67</v>
      </c>
      <c r="B55" s="18" t="s">
        <v>180</v>
      </c>
      <c r="C55" s="33" t="s">
        <v>181</v>
      </c>
      <c r="D55" s="17" t="s">
        <v>2</v>
      </c>
      <c r="E55" s="2">
        <v>0</v>
      </c>
      <c r="F55" s="20">
        <v>0</v>
      </c>
      <c r="G55" s="21">
        <f t="shared" si="3"/>
        <v>0</v>
      </c>
    </row>
    <row r="56" spans="1:7" ht="24" x14ac:dyDescent="0.25">
      <c r="A56" s="35" t="s">
        <v>68</v>
      </c>
      <c r="B56" s="18" t="s">
        <v>167</v>
      </c>
      <c r="C56" s="33" t="s">
        <v>168</v>
      </c>
      <c r="D56" s="17" t="s">
        <v>2</v>
      </c>
      <c r="E56" s="2">
        <v>0</v>
      </c>
      <c r="F56" s="20">
        <v>0</v>
      </c>
      <c r="G56" s="21">
        <f t="shared" si="3"/>
        <v>0</v>
      </c>
    </row>
    <row r="57" spans="1:7" ht="15" x14ac:dyDescent="0.25">
      <c r="A57" s="34" t="s">
        <v>70</v>
      </c>
      <c r="B57" s="18" t="s">
        <v>182</v>
      </c>
      <c r="C57" s="33" t="s">
        <v>183</v>
      </c>
      <c r="D57" s="17" t="s">
        <v>2</v>
      </c>
      <c r="E57" s="2">
        <v>0</v>
      </c>
      <c r="F57" s="20">
        <v>0</v>
      </c>
      <c r="G57" s="21">
        <f t="shared" si="3"/>
        <v>0</v>
      </c>
    </row>
    <row r="58" spans="1:7" ht="15" x14ac:dyDescent="0.25">
      <c r="A58" s="35" t="s">
        <v>71</v>
      </c>
      <c r="B58" s="18" t="s">
        <v>184</v>
      </c>
      <c r="C58" s="33" t="s">
        <v>17</v>
      </c>
      <c r="D58" s="17" t="s">
        <v>2</v>
      </c>
      <c r="E58" s="2">
        <v>0</v>
      </c>
      <c r="F58" s="20">
        <v>0</v>
      </c>
      <c r="G58" s="21">
        <f t="shared" si="3"/>
        <v>0</v>
      </c>
    </row>
    <row r="59" spans="1:7" ht="15" x14ac:dyDescent="0.25">
      <c r="A59" s="35" t="s">
        <v>73</v>
      </c>
      <c r="B59" s="18" t="s">
        <v>185</v>
      </c>
      <c r="C59" s="33" t="s">
        <v>186</v>
      </c>
      <c r="D59" s="17" t="s">
        <v>2</v>
      </c>
      <c r="E59" s="2">
        <v>0</v>
      </c>
      <c r="F59" s="20">
        <v>0</v>
      </c>
      <c r="G59" s="21">
        <f t="shared" si="3"/>
        <v>0</v>
      </c>
    </row>
    <row r="60" spans="1:7" ht="15" x14ac:dyDescent="0.25">
      <c r="A60" s="35" t="s">
        <v>169</v>
      </c>
      <c r="B60" s="18" t="s">
        <v>19</v>
      </c>
      <c r="C60" s="33" t="s">
        <v>20</v>
      </c>
      <c r="D60" s="17" t="s">
        <v>2</v>
      </c>
      <c r="E60" s="2">
        <v>0</v>
      </c>
      <c r="F60" s="20">
        <v>0</v>
      </c>
      <c r="G60" s="21">
        <f t="shared" si="3"/>
        <v>0</v>
      </c>
    </row>
    <row r="61" spans="1:7" ht="15" x14ac:dyDescent="0.25">
      <c r="A61" s="35" t="s">
        <v>170</v>
      </c>
      <c r="B61" s="18" t="s">
        <v>187</v>
      </c>
      <c r="C61" s="33" t="s">
        <v>188</v>
      </c>
      <c r="D61" s="17"/>
      <c r="E61" s="2">
        <v>0</v>
      </c>
      <c r="F61" s="20">
        <v>0</v>
      </c>
      <c r="G61" s="21">
        <f t="shared" si="3"/>
        <v>0</v>
      </c>
    </row>
    <row r="62" spans="1:7" ht="24" x14ac:dyDescent="0.25">
      <c r="A62" s="35" t="s">
        <v>171</v>
      </c>
      <c r="B62" s="18" t="s">
        <v>24</v>
      </c>
      <c r="C62" s="33" t="s">
        <v>164</v>
      </c>
      <c r="D62" s="17" t="s">
        <v>2</v>
      </c>
      <c r="E62" s="2">
        <v>0</v>
      </c>
      <c r="F62" s="20">
        <v>0</v>
      </c>
      <c r="G62" s="21">
        <f t="shared" si="3"/>
        <v>0</v>
      </c>
    </row>
    <row r="63" spans="1:7" s="3" customFormat="1" ht="15.75" customHeight="1" thickBot="1" x14ac:dyDescent="0.3">
      <c r="A63" s="90" t="s">
        <v>314</v>
      </c>
      <c r="B63" s="91"/>
      <c r="C63" s="91"/>
      <c r="D63" s="22"/>
      <c r="E63" s="23">
        <f>SUM(E50:E62)</f>
        <v>0</v>
      </c>
      <c r="F63" s="24"/>
      <c r="G63" s="23">
        <f>SUM(G50:G62)</f>
        <v>0</v>
      </c>
    </row>
    <row r="64" spans="1:7" s="3" customFormat="1" ht="15" customHeight="1" x14ac:dyDescent="0.25">
      <c r="A64" s="101" t="s">
        <v>303</v>
      </c>
      <c r="B64" s="102"/>
      <c r="C64" s="102"/>
      <c r="D64" s="37"/>
      <c r="E64" s="37"/>
      <c r="F64" s="29"/>
      <c r="G64" s="30"/>
    </row>
    <row r="65" spans="1:7" ht="15" x14ac:dyDescent="0.25">
      <c r="A65" s="38" t="s">
        <v>75</v>
      </c>
      <c r="B65" s="39" t="s">
        <v>198</v>
      </c>
      <c r="C65" s="40" t="s">
        <v>189</v>
      </c>
      <c r="D65" s="41" t="s">
        <v>2</v>
      </c>
      <c r="E65" s="2">
        <v>0</v>
      </c>
      <c r="F65" s="43">
        <v>0</v>
      </c>
      <c r="G65" s="44">
        <f t="shared" ref="G65:G76" si="4">E65*F65</f>
        <v>0</v>
      </c>
    </row>
    <row r="66" spans="1:7" ht="24" x14ac:dyDescent="0.25">
      <c r="A66" s="38" t="s">
        <v>77</v>
      </c>
      <c r="B66" s="42" t="s">
        <v>199</v>
      </c>
      <c r="C66" s="40" t="s">
        <v>200</v>
      </c>
      <c r="D66" s="41">
        <v>36</v>
      </c>
      <c r="E66" s="2">
        <v>0</v>
      </c>
      <c r="F66" s="43">
        <v>0</v>
      </c>
      <c r="G66" s="44">
        <f t="shared" si="4"/>
        <v>0</v>
      </c>
    </row>
    <row r="67" spans="1:7" ht="15" x14ac:dyDescent="0.25">
      <c r="A67" s="38" t="s">
        <v>78</v>
      </c>
      <c r="B67" s="42" t="s">
        <v>5</v>
      </c>
      <c r="C67" s="40" t="s">
        <v>6</v>
      </c>
      <c r="D67" s="41" t="s">
        <v>2</v>
      </c>
      <c r="E67" s="2">
        <v>0</v>
      </c>
      <c r="F67" s="43">
        <v>0</v>
      </c>
      <c r="G67" s="44">
        <f t="shared" si="4"/>
        <v>0</v>
      </c>
    </row>
    <row r="68" spans="1:7" ht="15" x14ac:dyDescent="0.25">
      <c r="A68" s="38" t="s">
        <v>79</v>
      </c>
      <c r="B68" s="42" t="s">
        <v>201</v>
      </c>
      <c r="C68" s="40" t="s">
        <v>202</v>
      </c>
      <c r="D68" s="41" t="s">
        <v>2</v>
      </c>
      <c r="E68" s="2">
        <v>0</v>
      </c>
      <c r="F68" s="43">
        <v>0</v>
      </c>
      <c r="G68" s="44">
        <f t="shared" si="4"/>
        <v>0</v>
      </c>
    </row>
    <row r="69" spans="1:7" ht="24" x14ac:dyDescent="0.25">
      <c r="A69" s="38" t="s">
        <v>190</v>
      </c>
      <c r="B69" s="42" t="s">
        <v>203</v>
      </c>
      <c r="C69" s="40" t="s">
        <v>204</v>
      </c>
      <c r="D69" s="41" t="s">
        <v>2</v>
      </c>
      <c r="E69" s="2">
        <v>0</v>
      </c>
      <c r="F69" s="43">
        <v>0</v>
      </c>
      <c r="G69" s="44">
        <f t="shared" si="4"/>
        <v>0</v>
      </c>
    </row>
    <row r="70" spans="1:7" ht="24" x14ac:dyDescent="0.25">
      <c r="A70" s="38" t="s">
        <v>191</v>
      </c>
      <c r="B70" s="42" t="s">
        <v>205</v>
      </c>
      <c r="C70" s="40" t="s">
        <v>206</v>
      </c>
      <c r="D70" s="41">
        <v>36</v>
      </c>
      <c r="E70" s="2">
        <v>0</v>
      </c>
      <c r="F70" s="43">
        <v>0</v>
      </c>
      <c r="G70" s="44">
        <f t="shared" si="4"/>
        <v>0</v>
      </c>
    </row>
    <row r="71" spans="1:7" ht="15" x14ac:dyDescent="0.25">
      <c r="A71" s="38" t="s">
        <v>192</v>
      </c>
      <c r="B71" s="42" t="s">
        <v>176</v>
      </c>
      <c r="C71" s="40" t="s">
        <v>177</v>
      </c>
      <c r="D71" s="41" t="s">
        <v>2</v>
      </c>
      <c r="E71" s="2">
        <v>0</v>
      </c>
      <c r="F71" s="43">
        <v>0</v>
      </c>
      <c r="G71" s="44">
        <f t="shared" si="4"/>
        <v>0</v>
      </c>
    </row>
    <row r="72" spans="1:7" ht="15" x14ac:dyDescent="0.25">
      <c r="A72" s="38" t="s">
        <v>193</v>
      </c>
      <c r="B72" s="42" t="s">
        <v>178</v>
      </c>
      <c r="C72" s="40" t="s">
        <v>179</v>
      </c>
      <c r="D72" s="41" t="s">
        <v>2</v>
      </c>
      <c r="E72" s="2">
        <v>0</v>
      </c>
      <c r="F72" s="43">
        <v>0</v>
      </c>
      <c r="G72" s="44">
        <f t="shared" si="4"/>
        <v>0</v>
      </c>
    </row>
    <row r="73" spans="1:7" ht="15" x14ac:dyDescent="0.25">
      <c r="A73" s="38" t="s">
        <v>194</v>
      </c>
      <c r="B73" s="42" t="s">
        <v>180</v>
      </c>
      <c r="C73" s="40" t="s">
        <v>181</v>
      </c>
      <c r="D73" s="41" t="s">
        <v>2</v>
      </c>
      <c r="E73" s="2">
        <v>0</v>
      </c>
      <c r="F73" s="43">
        <v>0</v>
      </c>
      <c r="G73" s="44">
        <f t="shared" si="4"/>
        <v>0</v>
      </c>
    </row>
    <row r="74" spans="1:7" ht="24" x14ac:dyDescent="0.25">
      <c r="A74" s="38" t="s">
        <v>195</v>
      </c>
      <c r="B74" s="42" t="s">
        <v>167</v>
      </c>
      <c r="C74" s="40" t="s">
        <v>168</v>
      </c>
      <c r="D74" s="41" t="s">
        <v>2</v>
      </c>
      <c r="E74" s="2">
        <v>0</v>
      </c>
      <c r="F74" s="43">
        <v>0</v>
      </c>
      <c r="G74" s="44">
        <f t="shared" si="4"/>
        <v>0</v>
      </c>
    </row>
    <row r="75" spans="1:7" ht="15" x14ac:dyDescent="0.25">
      <c r="A75" s="38" t="s">
        <v>196</v>
      </c>
      <c r="B75" s="42" t="s">
        <v>207</v>
      </c>
      <c r="C75" s="40" t="s">
        <v>208</v>
      </c>
      <c r="D75" s="41" t="s">
        <v>2</v>
      </c>
      <c r="E75" s="2">
        <v>0</v>
      </c>
      <c r="F75" s="43">
        <v>0</v>
      </c>
      <c r="G75" s="44">
        <f t="shared" si="4"/>
        <v>0</v>
      </c>
    </row>
    <row r="76" spans="1:7" ht="15" x14ac:dyDescent="0.25">
      <c r="A76" s="38" t="s">
        <v>197</v>
      </c>
      <c r="B76" s="42" t="s">
        <v>209</v>
      </c>
      <c r="C76" s="40" t="s">
        <v>210</v>
      </c>
      <c r="D76" s="41" t="s">
        <v>2</v>
      </c>
      <c r="E76" s="2">
        <v>0</v>
      </c>
      <c r="F76" s="43">
        <v>0</v>
      </c>
      <c r="G76" s="44">
        <f t="shared" si="4"/>
        <v>0</v>
      </c>
    </row>
    <row r="77" spans="1:7" s="3" customFormat="1" ht="15.75" customHeight="1" thickBot="1" x14ac:dyDescent="0.3">
      <c r="A77" s="103" t="s">
        <v>315</v>
      </c>
      <c r="B77" s="104"/>
      <c r="C77" s="104"/>
      <c r="D77" s="45"/>
      <c r="E77" s="46">
        <f>SUM(E65:E76)</f>
        <v>0</v>
      </c>
      <c r="F77" s="45"/>
      <c r="G77" s="46">
        <f>SUM(G65:G76)</f>
        <v>0</v>
      </c>
    </row>
    <row r="78" spans="1:7" s="3" customFormat="1" ht="15" customHeight="1" x14ac:dyDescent="0.25">
      <c r="A78" s="92" t="s">
        <v>304</v>
      </c>
      <c r="B78" s="93"/>
      <c r="C78" s="93"/>
      <c r="D78" s="28"/>
      <c r="E78" s="29"/>
      <c r="F78" s="29"/>
      <c r="G78" s="30"/>
    </row>
    <row r="79" spans="1:7" ht="15" x14ac:dyDescent="0.25">
      <c r="A79" s="35" t="s">
        <v>80</v>
      </c>
      <c r="B79" s="36" t="s">
        <v>212</v>
      </c>
      <c r="C79" s="33" t="s">
        <v>211</v>
      </c>
      <c r="D79" s="17" t="s">
        <v>2</v>
      </c>
      <c r="E79" s="2">
        <v>0</v>
      </c>
      <c r="F79" s="20">
        <v>0</v>
      </c>
      <c r="G79" s="21">
        <f t="shared" ref="G79:G92" si="5">E79*F79</f>
        <v>0</v>
      </c>
    </row>
    <row r="80" spans="1:7" ht="24" x14ac:dyDescent="0.25">
      <c r="A80" s="35" t="s">
        <v>213</v>
      </c>
      <c r="B80" s="18" t="s">
        <v>199</v>
      </c>
      <c r="C80" s="33" t="s">
        <v>200</v>
      </c>
      <c r="D80" s="17">
        <v>36</v>
      </c>
      <c r="E80" s="2">
        <v>0</v>
      </c>
      <c r="F80" s="20">
        <v>0</v>
      </c>
      <c r="G80" s="21">
        <f t="shared" si="5"/>
        <v>0</v>
      </c>
    </row>
    <row r="81" spans="1:7" ht="15" x14ac:dyDescent="0.25">
      <c r="A81" s="35" t="s">
        <v>214</v>
      </c>
      <c r="B81" s="18" t="s">
        <v>5</v>
      </c>
      <c r="C81" s="33" t="s">
        <v>6</v>
      </c>
      <c r="D81" s="17" t="s">
        <v>2</v>
      </c>
      <c r="E81" s="2">
        <v>0</v>
      </c>
      <c r="F81" s="20">
        <v>0</v>
      </c>
      <c r="G81" s="21">
        <f t="shared" si="5"/>
        <v>0</v>
      </c>
    </row>
    <row r="82" spans="1:7" ht="24" x14ac:dyDescent="0.25">
      <c r="A82" s="35" t="s">
        <v>215</v>
      </c>
      <c r="B82" s="18" t="s">
        <v>203</v>
      </c>
      <c r="C82" s="33" t="s">
        <v>204</v>
      </c>
      <c r="D82" s="17" t="s">
        <v>2</v>
      </c>
      <c r="E82" s="2">
        <v>0</v>
      </c>
      <c r="F82" s="20">
        <v>0</v>
      </c>
      <c r="G82" s="21">
        <f t="shared" si="5"/>
        <v>0</v>
      </c>
    </row>
    <row r="83" spans="1:7" ht="24" x14ac:dyDescent="0.25">
      <c r="A83" s="35" t="s">
        <v>216</v>
      </c>
      <c r="B83" s="18" t="s">
        <v>205</v>
      </c>
      <c r="C83" s="33" t="s">
        <v>206</v>
      </c>
      <c r="D83" s="17">
        <v>36</v>
      </c>
      <c r="E83" s="2">
        <v>0</v>
      </c>
      <c r="F83" s="20">
        <v>0</v>
      </c>
      <c r="G83" s="21">
        <f t="shared" si="5"/>
        <v>0</v>
      </c>
    </row>
    <row r="84" spans="1:7" ht="15" x14ac:dyDescent="0.25">
      <c r="A84" s="35" t="s">
        <v>217</v>
      </c>
      <c r="B84" s="18" t="s">
        <v>176</v>
      </c>
      <c r="C84" s="33" t="s">
        <v>177</v>
      </c>
      <c r="D84" s="17" t="s">
        <v>2</v>
      </c>
      <c r="E84" s="2">
        <v>0</v>
      </c>
      <c r="F84" s="20">
        <v>0</v>
      </c>
      <c r="G84" s="21">
        <f t="shared" si="5"/>
        <v>0</v>
      </c>
    </row>
    <row r="85" spans="1:7" ht="15" x14ac:dyDescent="0.25">
      <c r="A85" s="35" t="s">
        <v>218</v>
      </c>
      <c r="B85" s="18" t="s">
        <v>178</v>
      </c>
      <c r="C85" s="33" t="s">
        <v>179</v>
      </c>
      <c r="D85" s="17" t="s">
        <v>2</v>
      </c>
      <c r="E85" s="2">
        <v>0</v>
      </c>
      <c r="F85" s="20">
        <v>0</v>
      </c>
      <c r="G85" s="21">
        <f t="shared" si="5"/>
        <v>0</v>
      </c>
    </row>
    <row r="86" spans="1:7" ht="15" x14ac:dyDescent="0.25">
      <c r="A86" s="35" t="s">
        <v>219</v>
      </c>
      <c r="B86" s="18" t="s">
        <v>180</v>
      </c>
      <c r="C86" s="33" t="s">
        <v>181</v>
      </c>
      <c r="D86" s="17" t="s">
        <v>2</v>
      </c>
      <c r="E86" s="2">
        <v>0</v>
      </c>
      <c r="F86" s="20">
        <v>0</v>
      </c>
      <c r="G86" s="21">
        <f t="shared" si="5"/>
        <v>0</v>
      </c>
    </row>
    <row r="87" spans="1:7" ht="24" x14ac:dyDescent="0.25">
      <c r="A87" s="35" t="s">
        <v>220</v>
      </c>
      <c r="B87" s="18" t="s">
        <v>167</v>
      </c>
      <c r="C87" s="33" t="s">
        <v>168</v>
      </c>
      <c r="D87" s="17" t="s">
        <v>2</v>
      </c>
      <c r="E87" s="2">
        <v>0</v>
      </c>
      <c r="F87" s="20">
        <v>0</v>
      </c>
      <c r="G87" s="21">
        <f t="shared" si="5"/>
        <v>0</v>
      </c>
    </row>
    <row r="88" spans="1:7" ht="15" x14ac:dyDescent="0.25">
      <c r="A88" s="35" t="s">
        <v>221</v>
      </c>
      <c r="B88" s="18" t="s">
        <v>207</v>
      </c>
      <c r="C88" s="33" t="s">
        <v>208</v>
      </c>
      <c r="D88" s="17" t="s">
        <v>2</v>
      </c>
      <c r="E88" s="2">
        <v>0</v>
      </c>
      <c r="F88" s="20">
        <v>0</v>
      </c>
      <c r="G88" s="21">
        <f t="shared" si="5"/>
        <v>0</v>
      </c>
    </row>
    <row r="89" spans="1:7" ht="15" x14ac:dyDescent="0.25">
      <c r="A89" s="35" t="s">
        <v>222</v>
      </c>
      <c r="B89" s="18" t="s">
        <v>223</v>
      </c>
      <c r="C89" s="33" t="s">
        <v>224</v>
      </c>
      <c r="D89" s="17" t="s">
        <v>2</v>
      </c>
      <c r="E89" s="2">
        <v>0</v>
      </c>
      <c r="F89" s="20">
        <v>0</v>
      </c>
      <c r="G89" s="21">
        <f t="shared" si="5"/>
        <v>0</v>
      </c>
    </row>
    <row r="90" spans="1:7" ht="15" x14ac:dyDescent="0.25">
      <c r="A90" s="35" t="s">
        <v>225</v>
      </c>
      <c r="B90" s="18" t="s">
        <v>184</v>
      </c>
      <c r="C90" s="33" t="s">
        <v>17</v>
      </c>
      <c r="D90" s="17" t="s">
        <v>2</v>
      </c>
      <c r="E90" s="2">
        <v>0</v>
      </c>
      <c r="F90" s="20">
        <v>0</v>
      </c>
      <c r="G90" s="21">
        <f t="shared" si="5"/>
        <v>0</v>
      </c>
    </row>
    <row r="91" spans="1:7" ht="15" x14ac:dyDescent="0.25">
      <c r="A91" s="35" t="s">
        <v>226</v>
      </c>
      <c r="B91" s="36" t="s">
        <v>185</v>
      </c>
      <c r="C91" s="33" t="s">
        <v>186</v>
      </c>
      <c r="D91" s="17" t="s">
        <v>2</v>
      </c>
      <c r="E91" s="2">
        <v>0</v>
      </c>
      <c r="F91" s="20">
        <v>0</v>
      </c>
      <c r="G91" s="21">
        <f t="shared" si="5"/>
        <v>0</v>
      </c>
    </row>
    <row r="92" spans="1:7" ht="15" x14ac:dyDescent="0.25">
      <c r="A92" s="35" t="s">
        <v>227</v>
      </c>
      <c r="B92" s="18" t="s">
        <v>209</v>
      </c>
      <c r="C92" s="33" t="s">
        <v>210</v>
      </c>
      <c r="D92" s="17" t="s">
        <v>2</v>
      </c>
      <c r="E92" s="2">
        <v>0</v>
      </c>
      <c r="F92" s="20">
        <v>0</v>
      </c>
      <c r="G92" s="21">
        <f t="shared" si="5"/>
        <v>0</v>
      </c>
    </row>
    <row r="93" spans="1:7" s="3" customFormat="1" ht="15.75" customHeight="1" thickBot="1" x14ac:dyDescent="0.3">
      <c r="A93" s="90" t="s">
        <v>316</v>
      </c>
      <c r="B93" s="91"/>
      <c r="C93" s="91"/>
      <c r="D93" s="22"/>
      <c r="E93" s="23">
        <f>SUM(E79:E92)</f>
        <v>0</v>
      </c>
      <c r="F93" s="24"/>
      <c r="G93" s="23">
        <f>SUM(G79:G92)</f>
        <v>0</v>
      </c>
    </row>
    <row r="94" spans="1:7" s="3" customFormat="1" ht="15" customHeight="1" x14ac:dyDescent="0.25">
      <c r="A94" s="92" t="s">
        <v>228</v>
      </c>
      <c r="B94" s="93"/>
      <c r="C94" s="93"/>
      <c r="D94" s="28"/>
      <c r="E94" s="29"/>
      <c r="F94" s="29"/>
      <c r="G94" s="30"/>
    </row>
    <row r="95" spans="1:7" ht="15" x14ac:dyDescent="0.25">
      <c r="A95" s="35" t="s">
        <v>82</v>
      </c>
      <c r="B95" s="36" t="s">
        <v>76</v>
      </c>
      <c r="C95" s="33" t="s">
        <v>228</v>
      </c>
      <c r="D95" s="17"/>
      <c r="E95" s="2">
        <v>0</v>
      </c>
      <c r="F95" s="20">
        <v>0</v>
      </c>
      <c r="G95" s="21">
        <f t="shared" ref="G95:G98" si="6">E95*F95</f>
        <v>0</v>
      </c>
    </row>
    <row r="96" spans="1:7" ht="15" x14ac:dyDescent="0.25">
      <c r="A96" s="35" t="s">
        <v>229</v>
      </c>
      <c r="B96" s="18" t="s">
        <v>230</v>
      </c>
      <c r="C96" s="33" t="s">
        <v>231</v>
      </c>
      <c r="D96" s="17">
        <v>36</v>
      </c>
      <c r="E96" s="2">
        <v>0</v>
      </c>
      <c r="F96" s="20">
        <v>0</v>
      </c>
      <c r="G96" s="21">
        <f t="shared" si="6"/>
        <v>0</v>
      </c>
    </row>
    <row r="97" spans="1:7" ht="15" x14ac:dyDescent="0.25">
      <c r="A97" s="35" t="s">
        <v>232</v>
      </c>
      <c r="B97" s="18" t="s">
        <v>5</v>
      </c>
      <c r="C97" s="33" t="s">
        <v>6</v>
      </c>
      <c r="D97" s="17"/>
      <c r="E97" s="2">
        <v>0</v>
      </c>
      <c r="F97" s="20">
        <v>0</v>
      </c>
      <c r="G97" s="21">
        <f t="shared" si="6"/>
        <v>0</v>
      </c>
    </row>
    <row r="98" spans="1:7" ht="15" x14ac:dyDescent="0.25">
      <c r="A98" s="35" t="s">
        <v>233</v>
      </c>
      <c r="B98" s="18" t="s">
        <v>49</v>
      </c>
      <c r="C98" s="33" t="s">
        <v>50</v>
      </c>
      <c r="D98" s="17"/>
      <c r="E98" s="2">
        <v>0</v>
      </c>
      <c r="F98" s="20">
        <v>0</v>
      </c>
      <c r="G98" s="21">
        <f t="shared" si="6"/>
        <v>0</v>
      </c>
    </row>
    <row r="99" spans="1:7" s="3" customFormat="1" ht="15.75" customHeight="1" thickBot="1" x14ac:dyDescent="0.3">
      <c r="A99" s="90" t="s">
        <v>318</v>
      </c>
      <c r="B99" s="91"/>
      <c r="C99" s="91"/>
      <c r="D99" s="22"/>
      <c r="E99" s="23">
        <f>SUM(E95:E98)</f>
        <v>0</v>
      </c>
      <c r="F99" s="24"/>
      <c r="G99" s="23">
        <f>SUM(G95:G98)</f>
        <v>0</v>
      </c>
    </row>
    <row r="100" spans="1:7" s="3" customFormat="1" ht="15" x14ac:dyDescent="0.25">
      <c r="A100" s="92" t="s">
        <v>245</v>
      </c>
      <c r="B100" s="93"/>
      <c r="C100" s="93"/>
      <c r="D100" s="28"/>
      <c r="E100" s="29"/>
      <c r="F100" s="29"/>
      <c r="G100" s="30"/>
    </row>
    <row r="101" spans="1:7" ht="15" x14ac:dyDescent="0.25">
      <c r="A101" s="35" t="s">
        <v>83</v>
      </c>
      <c r="B101" s="36" t="s">
        <v>45</v>
      </c>
      <c r="C101" s="33" t="s">
        <v>234</v>
      </c>
      <c r="D101" s="17" t="s">
        <v>2</v>
      </c>
      <c r="E101" s="2">
        <v>0</v>
      </c>
      <c r="F101" s="20">
        <v>0</v>
      </c>
      <c r="G101" s="21">
        <f t="shared" ref="G101:G108" si="7">E101*F101</f>
        <v>0</v>
      </c>
    </row>
    <row r="102" spans="1:7" ht="24" x14ac:dyDescent="0.25">
      <c r="A102" s="35" t="s">
        <v>85</v>
      </c>
      <c r="B102" s="18" t="s">
        <v>235</v>
      </c>
      <c r="C102" s="33" t="s">
        <v>236</v>
      </c>
      <c r="D102" s="17">
        <v>36</v>
      </c>
      <c r="E102" s="2">
        <v>0</v>
      </c>
      <c r="F102" s="20">
        <v>0</v>
      </c>
      <c r="G102" s="21">
        <f t="shared" si="7"/>
        <v>0</v>
      </c>
    </row>
    <row r="103" spans="1:7" ht="15" x14ac:dyDescent="0.25">
      <c r="A103" s="35" t="s">
        <v>237</v>
      </c>
      <c r="B103" s="18" t="s">
        <v>5</v>
      </c>
      <c r="C103" s="33" t="s">
        <v>6</v>
      </c>
      <c r="D103" s="17" t="s">
        <v>2</v>
      </c>
      <c r="E103" s="2">
        <v>0</v>
      </c>
      <c r="F103" s="20">
        <v>0</v>
      </c>
      <c r="G103" s="21">
        <f t="shared" si="7"/>
        <v>0</v>
      </c>
    </row>
    <row r="104" spans="1:7" ht="15" x14ac:dyDescent="0.25">
      <c r="A104" s="35" t="s">
        <v>238</v>
      </c>
      <c r="B104" s="18" t="s">
        <v>49</v>
      </c>
      <c r="C104" s="33" t="s">
        <v>50</v>
      </c>
      <c r="D104" s="17" t="s">
        <v>2</v>
      </c>
      <c r="E104" s="2">
        <v>0</v>
      </c>
      <c r="F104" s="20">
        <v>0</v>
      </c>
      <c r="G104" s="21">
        <f t="shared" si="7"/>
        <v>0</v>
      </c>
    </row>
    <row r="105" spans="1:7" ht="15" x14ac:dyDescent="0.25">
      <c r="A105" s="35" t="s">
        <v>239</v>
      </c>
      <c r="B105" s="18" t="s">
        <v>52</v>
      </c>
      <c r="C105" s="33" t="s">
        <v>53</v>
      </c>
      <c r="D105" s="17" t="s">
        <v>2</v>
      </c>
      <c r="E105" s="2">
        <v>0</v>
      </c>
      <c r="F105" s="20">
        <v>0</v>
      </c>
      <c r="G105" s="21">
        <f t="shared" si="7"/>
        <v>0</v>
      </c>
    </row>
    <row r="106" spans="1:7" ht="15" x14ac:dyDescent="0.25">
      <c r="A106" s="35" t="s">
        <v>240</v>
      </c>
      <c r="B106" s="18" t="s">
        <v>55</v>
      </c>
      <c r="C106" s="33" t="s">
        <v>241</v>
      </c>
      <c r="D106" s="17" t="s">
        <v>2</v>
      </c>
      <c r="E106" s="2">
        <v>0</v>
      </c>
      <c r="F106" s="20">
        <v>0</v>
      </c>
      <c r="G106" s="21">
        <f t="shared" si="7"/>
        <v>0</v>
      </c>
    </row>
    <row r="107" spans="1:7" ht="15" x14ac:dyDescent="0.25">
      <c r="A107" s="35" t="s">
        <v>242</v>
      </c>
      <c r="B107" s="18" t="s">
        <v>57</v>
      </c>
      <c r="C107" s="33" t="s">
        <v>243</v>
      </c>
      <c r="D107" s="17" t="s">
        <v>2</v>
      </c>
      <c r="E107" s="2">
        <v>0</v>
      </c>
      <c r="F107" s="20">
        <v>0</v>
      </c>
      <c r="G107" s="21">
        <f t="shared" si="7"/>
        <v>0</v>
      </c>
    </row>
    <row r="108" spans="1:7" ht="18.75" customHeight="1" x14ac:dyDescent="0.25">
      <c r="A108" s="35" t="s">
        <v>244</v>
      </c>
      <c r="B108" s="18" t="s">
        <v>16</v>
      </c>
      <c r="C108" s="33" t="s">
        <v>17</v>
      </c>
      <c r="D108" s="17" t="s">
        <v>2</v>
      </c>
      <c r="E108" s="2">
        <v>0</v>
      </c>
      <c r="F108" s="20">
        <v>0</v>
      </c>
      <c r="G108" s="21">
        <f t="shared" si="7"/>
        <v>0</v>
      </c>
    </row>
    <row r="109" spans="1:7" s="3" customFormat="1" ht="15.75" customHeight="1" thickBot="1" x14ac:dyDescent="0.3">
      <c r="A109" s="90" t="s">
        <v>317</v>
      </c>
      <c r="B109" s="91"/>
      <c r="C109" s="91"/>
      <c r="D109" s="22"/>
      <c r="E109" s="23">
        <f>SUM(E101:E108)</f>
        <v>0</v>
      </c>
      <c r="F109" s="24"/>
      <c r="G109" s="23">
        <f>SUM(G101:G108)</f>
        <v>0</v>
      </c>
    </row>
    <row r="110" spans="1:7" s="3" customFormat="1" ht="15" customHeight="1" x14ac:dyDescent="0.25">
      <c r="A110" s="92" t="s">
        <v>246</v>
      </c>
      <c r="B110" s="93"/>
      <c r="C110" s="93"/>
      <c r="D110" s="28"/>
      <c r="E110" s="29"/>
      <c r="F110" s="29"/>
      <c r="G110" s="30"/>
    </row>
    <row r="111" spans="1:7" ht="15" x14ac:dyDescent="0.25">
      <c r="A111" s="47" t="s">
        <v>86</v>
      </c>
      <c r="B111" s="36" t="s">
        <v>60</v>
      </c>
      <c r="C111" s="16" t="s">
        <v>246</v>
      </c>
      <c r="D111" s="17" t="s">
        <v>2</v>
      </c>
      <c r="E111" s="2">
        <v>0</v>
      </c>
      <c r="F111" s="20">
        <v>0</v>
      </c>
      <c r="G111" s="21">
        <f t="shared" ref="G111:G120" si="8">E111*F111</f>
        <v>0</v>
      </c>
    </row>
    <row r="112" spans="1:7" ht="15" x14ac:dyDescent="0.25">
      <c r="A112" s="27" t="s">
        <v>247</v>
      </c>
      <c r="B112" s="19" t="s">
        <v>248</v>
      </c>
      <c r="C112" s="16" t="s">
        <v>249</v>
      </c>
      <c r="D112" s="48">
        <v>36</v>
      </c>
      <c r="E112" s="2">
        <v>0</v>
      </c>
      <c r="F112" s="20">
        <v>0</v>
      </c>
      <c r="G112" s="21">
        <f t="shared" si="8"/>
        <v>0</v>
      </c>
    </row>
    <row r="113" spans="1:7" ht="15" x14ac:dyDescent="0.25">
      <c r="A113" s="27" t="s">
        <v>250</v>
      </c>
      <c r="B113" s="19" t="s">
        <v>5</v>
      </c>
      <c r="C113" s="16" t="s">
        <v>6</v>
      </c>
      <c r="D113" s="17" t="s">
        <v>2</v>
      </c>
      <c r="E113" s="2">
        <v>0</v>
      </c>
      <c r="F113" s="20">
        <v>0</v>
      </c>
      <c r="G113" s="21">
        <f t="shared" si="8"/>
        <v>0</v>
      </c>
    </row>
    <row r="114" spans="1:7" ht="15" x14ac:dyDescent="0.25">
      <c r="A114" s="27" t="s">
        <v>251</v>
      </c>
      <c r="B114" s="19" t="s">
        <v>64</v>
      </c>
      <c r="C114" s="16" t="s">
        <v>65</v>
      </c>
      <c r="D114" s="17" t="s">
        <v>2</v>
      </c>
      <c r="E114" s="2">
        <v>0</v>
      </c>
      <c r="F114" s="20">
        <v>0</v>
      </c>
      <c r="G114" s="21">
        <f t="shared" si="8"/>
        <v>0</v>
      </c>
    </row>
    <row r="115" spans="1:7" ht="15" x14ac:dyDescent="0.25">
      <c r="A115" s="27" t="s">
        <v>252</v>
      </c>
      <c r="B115" s="19" t="s">
        <v>49</v>
      </c>
      <c r="C115" s="16" t="s">
        <v>50</v>
      </c>
      <c r="D115" s="17" t="s">
        <v>2</v>
      </c>
      <c r="E115" s="2">
        <v>0</v>
      </c>
      <c r="F115" s="20">
        <v>0</v>
      </c>
      <c r="G115" s="21">
        <f t="shared" si="8"/>
        <v>0</v>
      </c>
    </row>
    <row r="116" spans="1:7" ht="15" x14ac:dyDescent="0.25">
      <c r="A116" s="27" t="s">
        <v>253</v>
      </c>
      <c r="B116" s="19" t="s">
        <v>9</v>
      </c>
      <c r="C116" s="16" t="s">
        <v>10</v>
      </c>
      <c r="D116" s="17" t="s">
        <v>2</v>
      </c>
      <c r="E116" s="2">
        <v>0</v>
      </c>
      <c r="F116" s="20">
        <v>0</v>
      </c>
      <c r="G116" s="21">
        <f t="shared" si="8"/>
        <v>0</v>
      </c>
    </row>
    <row r="117" spans="1:7" ht="15" x14ac:dyDescent="0.25">
      <c r="A117" s="27" t="s">
        <v>254</v>
      </c>
      <c r="B117" s="19" t="s">
        <v>69</v>
      </c>
      <c r="C117" s="16" t="s">
        <v>255</v>
      </c>
      <c r="D117" s="17" t="s">
        <v>2</v>
      </c>
      <c r="E117" s="2">
        <v>0</v>
      </c>
      <c r="F117" s="20">
        <v>0</v>
      </c>
      <c r="G117" s="21">
        <f t="shared" si="8"/>
        <v>0</v>
      </c>
    </row>
    <row r="118" spans="1:7" ht="15" x14ac:dyDescent="0.25">
      <c r="A118" s="27" t="s">
        <v>256</v>
      </c>
      <c r="B118" s="19" t="s">
        <v>52</v>
      </c>
      <c r="C118" s="16" t="s">
        <v>53</v>
      </c>
      <c r="D118" s="17" t="s">
        <v>2</v>
      </c>
      <c r="E118" s="2">
        <v>0</v>
      </c>
      <c r="F118" s="20">
        <v>0</v>
      </c>
      <c r="G118" s="21">
        <f t="shared" si="8"/>
        <v>0</v>
      </c>
    </row>
    <row r="119" spans="1:7" ht="24" x14ac:dyDescent="0.25">
      <c r="A119" s="27" t="s">
        <v>257</v>
      </c>
      <c r="B119" s="19" t="s">
        <v>72</v>
      </c>
      <c r="C119" s="16" t="s">
        <v>258</v>
      </c>
      <c r="D119" s="17" t="s">
        <v>2</v>
      </c>
      <c r="E119" s="2">
        <v>0</v>
      </c>
      <c r="F119" s="20">
        <v>0</v>
      </c>
      <c r="G119" s="21">
        <f t="shared" si="8"/>
        <v>0</v>
      </c>
    </row>
    <row r="120" spans="1:7" ht="15" x14ac:dyDescent="0.25">
      <c r="A120" s="27" t="s">
        <v>259</v>
      </c>
      <c r="B120" s="19" t="s">
        <v>74</v>
      </c>
      <c r="C120" s="16" t="s">
        <v>260</v>
      </c>
      <c r="D120" s="17" t="s">
        <v>2</v>
      </c>
      <c r="E120" s="2">
        <v>0</v>
      </c>
      <c r="F120" s="20">
        <v>0</v>
      </c>
      <c r="G120" s="21">
        <f t="shared" si="8"/>
        <v>0</v>
      </c>
    </row>
    <row r="121" spans="1:7" s="3" customFormat="1" ht="15.75" customHeight="1" thickBot="1" x14ac:dyDescent="0.3">
      <c r="A121" s="90" t="s">
        <v>319</v>
      </c>
      <c r="B121" s="91"/>
      <c r="C121" s="91"/>
      <c r="D121" s="22"/>
      <c r="E121" s="23">
        <f>SUM(E111:E120)</f>
        <v>0</v>
      </c>
      <c r="F121" s="24"/>
      <c r="G121" s="23">
        <f>SUM(G111:G120)</f>
        <v>0</v>
      </c>
    </row>
    <row r="122" spans="1:7" s="3" customFormat="1" ht="15" customHeight="1" x14ac:dyDescent="0.25">
      <c r="A122" s="92" t="s">
        <v>264</v>
      </c>
      <c r="B122" s="93"/>
      <c r="C122" s="93"/>
      <c r="D122" s="28"/>
      <c r="E122" s="29"/>
      <c r="F122" s="29"/>
      <c r="G122" s="30"/>
    </row>
    <row r="123" spans="1:7" ht="24" x14ac:dyDescent="0.25">
      <c r="A123" s="47" t="s">
        <v>87</v>
      </c>
      <c r="B123" s="15" t="s">
        <v>81</v>
      </c>
      <c r="C123" s="16" t="s">
        <v>261</v>
      </c>
      <c r="D123" s="17" t="s">
        <v>2</v>
      </c>
      <c r="E123" s="2">
        <v>0</v>
      </c>
      <c r="F123" s="20">
        <v>0</v>
      </c>
      <c r="G123" s="21">
        <f t="shared" ref="G123:G124" si="9">E123*F123</f>
        <v>0</v>
      </c>
    </row>
    <row r="124" spans="1:7" ht="24" x14ac:dyDescent="0.25">
      <c r="A124" s="27" t="s">
        <v>90</v>
      </c>
      <c r="B124" s="19" t="s">
        <v>262</v>
      </c>
      <c r="C124" s="16" t="s">
        <v>263</v>
      </c>
      <c r="D124" s="48">
        <v>36</v>
      </c>
      <c r="E124" s="2">
        <v>0</v>
      </c>
      <c r="F124" s="20">
        <v>0</v>
      </c>
      <c r="G124" s="21">
        <f t="shared" si="9"/>
        <v>0</v>
      </c>
    </row>
    <row r="125" spans="1:7" s="3" customFormat="1" ht="15.75" customHeight="1" thickBot="1" x14ac:dyDescent="0.3">
      <c r="A125" s="90" t="s">
        <v>320</v>
      </c>
      <c r="B125" s="91"/>
      <c r="C125" s="91"/>
      <c r="D125" s="22"/>
      <c r="E125" s="23">
        <f>SUM(E123:E124)</f>
        <v>0</v>
      </c>
      <c r="F125" s="24"/>
      <c r="G125" s="23">
        <f>SUM(G123:G124)</f>
        <v>0</v>
      </c>
    </row>
    <row r="126" spans="1:7" s="3" customFormat="1" ht="15" customHeight="1" x14ac:dyDescent="0.25">
      <c r="A126" s="92" t="s">
        <v>275</v>
      </c>
      <c r="B126" s="93"/>
      <c r="C126" s="93"/>
      <c r="D126" s="28"/>
      <c r="E126" s="29"/>
      <c r="F126" s="29"/>
      <c r="G126" s="30"/>
    </row>
    <row r="127" spans="1:7" ht="15" x14ac:dyDescent="0.25">
      <c r="A127" s="49" t="s">
        <v>101</v>
      </c>
      <c r="B127" s="15" t="s">
        <v>84</v>
      </c>
      <c r="C127" s="16" t="s">
        <v>265</v>
      </c>
      <c r="D127" s="17" t="s">
        <v>2</v>
      </c>
      <c r="E127" s="2">
        <v>0</v>
      </c>
      <c r="F127" s="20">
        <v>1</v>
      </c>
      <c r="G127" s="21">
        <f t="shared" ref="G127:G128" si="10">E127*F127</f>
        <v>0</v>
      </c>
    </row>
    <row r="128" spans="1:7" ht="24" x14ac:dyDescent="0.25">
      <c r="A128" s="50" t="s">
        <v>266</v>
      </c>
      <c r="B128" s="19" t="s">
        <v>160</v>
      </c>
      <c r="C128" s="16" t="s">
        <v>161</v>
      </c>
      <c r="D128" s="48">
        <v>36</v>
      </c>
      <c r="E128" s="2">
        <v>0</v>
      </c>
      <c r="F128" s="20">
        <v>1</v>
      </c>
      <c r="G128" s="21">
        <f t="shared" si="10"/>
        <v>0</v>
      </c>
    </row>
    <row r="129" spans="1:7" s="3" customFormat="1" ht="15.75" customHeight="1" thickBot="1" x14ac:dyDescent="0.3">
      <c r="A129" s="90" t="s">
        <v>321</v>
      </c>
      <c r="B129" s="91"/>
      <c r="C129" s="91"/>
      <c r="D129" s="22"/>
      <c r="E129" s="23">
        <f>SUM(E127:E128)</f>
        <v>0</v>
      </c>
      <c r="F129" s="24"/>
      <c r="G129" s="23">
        <f>SUM(G127:G128)</f>
        <v>0</v>
      </c>
    </row>
    <row r="130" spans="1:7" s="3" customFormat="1" ht="15" customHeight="1" x14ac:dyDescent="0.25">
      <c r="A130" s="92" t="s">
        <v>276</v>
      </c>
      <c r="B130" s="93"/>
      <c r="C130" s="93"/>
      <c r="D130" s="29"/>
      <c r="E130" s="29"/>
      <c r="F130" s="29"/>
      <c r="G130" s="30"/>
    </row>
    <row r="131" spans="1:7" ht="15" x14ac:dyDescent="0.25">
      <c r="A131" s="47" t="s">
        <v>104</v>
      </c>
      <c r="B131" s="51" t="s">
        <v>88</v>
      </c>
      <c r="C131" s="16" t="s">
        <v>89</v>
      </c>
      <c r="D131" s="17" t="s">
        <v>2</v>
      </c>
      <c r="E131" s="2">
        <v>0</v>
      </c>
      <c r="F131" s="20">
        <v>0</v>
      </c>
      <c r="G131" s="21">
        <f t="shared" ref="G131:G137" si="11">E131*F131</f>
        <v>0</v>
      </c>
    </row>
    <row r="132" spans="1:7" ht="24" x14ac:dyDescent="0.25">
      <c r="A132" s="27" t="s">
        <v>267</v>
      </c>
      <c r="B132" s="19" t="s">
        <v>268</v>
      </c>
      <c r="C132" s="16" t="s">
        <v>269</v>
      </c>
      <c r="D132" s="48">
        <v>36</v>
      </c>
      <c r="E132" s="2">
        <v>0</v>
      </c>
      <c r="F132" s="20">
        <v>0</v>
      </c>
      <c r="G132" s="21">
        <f t="shared" si="11"/>
        <v>0</v>
      </c>
    </row>
    <row r="133" spans="1:7" ht="24" x14ac:dyDescent="0.25">
      <c r="A133" s="27" t="s">
        <v>270</v>
      </c>
      <c r="B133" s="19" t="s">
        <v>91</v>
      </c>
      <c r="C133" s="16" t="s">
        <v>92</v>
      </c>
      <c r="D133" s="17" t="s">
        <v>2</v>
      </c>
      <c r="E133" s="2">
        <v>0</v>
      </c>
      <c r="F133" s="20">
        <v>0</v>
      </c>
      <c r="G133" s="21">
        <f t="shared" si="11"/>
        <v>0</v>
      </c>
    </row>
    <row r="134" spans="1:7" ht="15" x14ac:dyDescent="0.25">
      <c r="A134" s="27" t="s">
        <v>271</v>
      </c>
      <c r="B134" s="19" t="s">
        <v>93</v>
      </c>
      <c r="C134" s="16" t="s">
        <v>94</v>
      </c>
      <c r="D134" s="17" t="s">
        <v>2</v>
      </c>
      <c r="E134" s="2">
        <v>0</v>
      </c>
      <c r="F134" s="20">
        <v>0</v>
      </c>
      <c r="G134" s="21">
        <f t="shared" si="11"/>
        <v>0</v>
      </c>
    </row>
    <row r="135" spans="1:7" ht="15" x14ac:dyDescent="0.25">
      <c r="A135" s="27" t="s">
        <v>272</v>
      </c>
      <c r="B135" s="19" t="s">
        <v>95</v>
      </c>
      <c r="C135" s="16" t="s">
        <v>96</v>
      </c>
      <c r="D135" s="17" t="s">
        <v>2</v>
      </c>
      <c r="E135" s="2">
        <v>0</v>
      </c>
      <c r="F135" s="20">
        <v>0</v>
      </c>
      <c r="G135" s="21">
        <f t="shared" si="11"/>
        <v>0</v>
      </c>
    </row>
    <row r="136" spans="1:7" ht="24" x14ac:dyDescent="0.25">
      <c r="A136" s="27" t="s">
        <v>273</v>
      </c>
      <c r="B136" s="19" t="s">
        <v>97</v>
      </c>
      <c r="C136" s="16" t="s">
        <v>98</v>
      </c>
      <c r="D136" s="17" t="s">
        <v>2</v>
      </c>
      <c r="E136" s="2">
        <v>0</v>
      </c>
      <c r="F136" s="20">
        <v>0</v>
      </c>
      <c r="G136" s="21">
        <f t="shared" si="11"/>
        <v>0</v>
      </c>
    </row>
    <row r="137" spans="1:7" ht="15" x14ac:dyDescent="0.25">
      <c r="A137" s="27" t="s">
        <v>274</v>
      </c>
      <c r="B137" s="19" t="s">
        <v>99</v>
      </c>
      <c r="C137" s="16" t="s">
        <v>100</v>
      </c>
      <c r="D137" s="17" t="s">
        <v>2</v>
      </c>
      <c r="E137" s="2">
        <v>0</v>
      </c>
      <c r="F137" s="20">
        <v>0</v>
      </c>
      <c r="G137" s="21">
        <f t="shared" si="11"/>
        <v>0</v>
      </c>
    </row>
    <row r="138" spans="1:7" s="3" customFormat="1" ht="15.75" customHeight="1" thickBot="1" x14ac:dyDescent="0.3">
      <c r="A138" s="90" t="s">
        <v>322</v>
      </c>
      <c r="B138" s="91"/>
      <c r="C138" s="91"/>
      <c r="D138" s="24"/>
      <c r="E138" s="23">
        <f>SUM(E131:E137)</f>
        <v>0</v>
      </c>
      <c r="F138" s="24"/>
      <c r="G138" s="23">
        <f>SUM(G131:G137)</f>
        <v>0</v>
      </c>
    </row>
    <row r="139" spans="1:7" s="3" customFormat="1" ht="15" customHeight="1" x14ac:dyDescent="0.25">
      <c r="A139" s="92" t="s">
        <v>305</v>
      </c>
      <c r="B139" s="93"/>
      <c r="C139" s="93"/>
      <c r="D139" s="29"/>
      <c r="E139" s="29"/>
      <c r="F139" s="29"/>
      <c r="G139" s="30"/>
    </row>
    <row r="140" spans="1:7" ht="24" x14ac:dyDescent="0.25">
      <c r="A140" s="47" t="s">
        <v>105</v>
      </c>
      <c r="B140" s="51" t="s">
        <v>102</v>
      </c>
      <c r="C140" s="16" t="s">
        <v>103</v>
      </c>
      <c r="D140" s="17" t="s">
        <v>2</v>
      </c>
      <c r="E140" s="2">
        <v>0</v>
      </c>
      <c r="F140" s="20">
        <v>0</v>
      </c>
      <c r="G140" s="21">
        <f t="shared" ref="G140" si="12">E140*F140</f>
        <v>0</v>
      </c>
    </row>
    <row r="141" spans="1:7" s="3" customFormat="1" ht="15" customHeight="1" x14ac:dyDescent="0.25">
      <c r="A141" s="94" t="s">
        <v>116</v>
      </c>
      <c r="B141" s="95"/>
      <c r="C141" s="96"/>
      <c r="D141" s="52"/>
      <c r="E141" s="52"/>
      <c r="F141" s="52"/>
      <c r="G141" s="53"/>
    </row>
    <row r="142" spans="1:7" ht="24" x14ac:dyDescent="0.25">
      <c r="A142" s="47" t="s">
        <v>106</v>
      </c>
      <c r="B142" s="15" t="s">
        <v>112</v>
      </c>
      <c r="C142" s="16" t="s">
        <v>113</v>
      </c>
      <c r="D142" s="17" t="s">
        <v>2</v>
      </c>
      <c r="E142" s="2">
        <v>0</v>
      </c>
      <c r="F142" s="54" t="s">
        <v>297</v>
      </c>
      <c r="G142" s="21">
        <f t="shared" ref="G142:G144" si="13">E142*F142</f>
        <v>0</v>
      </c>
    </row>
    <row r="143" spans="1:7" ht="24" x14ac:dyDescent="0.25">
      <c r="A143" s="27" t="s">
        <v>277</v>
      </c>
      <c r="B143" s="19" t="s">
        <v>278</v>
      </c>
      <c r="C143" s="16" t="s">
        <v>279</v>
      </c>
      <c r="D143" s="48">
        <v>36</v>
      </c>
      <c r="E143" s="2">
        <v>0</v>
      </c>
      <c r="F143" s="54" t="s">
        <v>297</v>
      </c>
      <c r="G143" s="21">
        <f t="shared" si="13"/>
        <v>0</v>
      </c>
    </row>
    <row r="144" spans="1:7" ht="15" x14ac:dyDescent="0.25">
      <c r="A144" s="27" t="s">
        <v>107</v>
      </c>
      <c r="B144" s="19" t="s">
        <v>114</v>
      </c>
      <c r="C144" s="16" t="s">
        <v>115</v>
      </c>
      <c r="D144" s="17" t="s">
        <v>2</v>
      </c>
      <c r="E144" s="2">
        <v>0</v>
      </c>
      <c r="F144" s="20">
        <v>13</v>
      </c>
      <c r="G144" s="21">
        <f t="shared" si="13"/>
        <v>0</v>
      </c>
    </row>
    <row r="145" spans="1:7" s="3" customFormat="1" ht="15.75" customHeight="1" thickBot="1" x14ac:dyDescent="0.3">
      <c r="A145" s="90" t="s">
        <v>323</v>
      </c>
      <c r="B145" s="91"/>
      <c r="C145" s="91"/>
      <c r="D145" s="24"/>
      <c r="E145" s="23"/>
      <c r="F145" s="24"/>
      <c r="G145" s="23">
        <f>SUM(G142:G144)+G140</f>
        <v>0</v>
      </c>
    </row>
    <row r="146" spans="1:7" s="3" customFormat="1" ht="15" customHeight="1" x14ac:dyDescent="0.25">
      <c r="A146" s="84" t="s">
        <v>308</v>
      </c>
      <c r="B146" s="84"/>
      <c r="C146" s="84"/>
      <c r="D146" s="84"/>
      <c r="E146" s="55"/>
      <c r="F146" s="55"/>
      <c r="G146" s="56">
        <f>SUM(G145+G138+G129+G125+G121+G109+G99+G93+G77+G63+G48+G31+G19)</f>
        <v>0</v>
      </c>
    </row>
    <row r="147" spans="1:7" s="3" customFormat="1" ht="15" x14ac:dyDescent="0.25"/>
    <row r="148" spans="1:7" s="3" customFormat="1" ht="12.75" customHeight="1" x14ac:dyDescent="0.25">
      <c r="A148" s="5" t="s">
        <v>280</v>
      </c>
    </row>
    <row r="149" spans="1:7" s="3" customFormat="1" ht="60" x14ac:dyDescent="0.25">
      <c r="A149" s="57" t="s">
        <v>108</v>
      </c>
      <c r="B149" s="57" t="s">
        <v>117</v>
      </c>
      <c r="C149" s="57" t="s">
        <v>118</v>
      </c>
      <c r="D149" s="57" t="s">
        <v>119</v>
      </c>
      <c r="E149" s="57" t="s">
        <v>306</v>
      </c>
      <c r="F149" s="57" t="s">
        <v>120</v>
      </c>
      <c r="G149" s="57" t="s">
        <v>307</v>
      </c>
    </row>
    <row r="150" spans="1:7" s="3" customFormat="1" ht="12.75" customHeight="1" x14ac:dyDescent="0.25">
      <c r="A150" s="85" t="s">
        <v>326</v>
      </c>
      <c r="B150" s="86"/>
      <c r="C150" s="86"/>
      <c r="D150" s="58"/>
      <c r="E150" s="58"/>
      <c r="F150" s="58"/>
      <c r="G150" s="58"/>
    </row>
    <row r="151" spans="1:7" ht="12.75" customHeight="1" thickBot="1" x14ac:dyDescent="0.3">
      <c r="A151" s="50">
        <v>1</v>
      </c>
      <c r="B151" s="19" t="s">
        <v>121</v>
      </c>
      <c r="C151" s="16" t="s">
        <v>122</v>
      </c>
      <c r="D151" s="48">
        <v>12</v>
      </c>
      <c r="E151" s="2">
        <v>0</v>
      </c>
      <c r="F151" s="59">
        <v>8</v>
      </c>
      <c r="G151" s="20">
        <f t="shared" ref="G151" si="14">E151*F151</f>
        <v>0</v>
      </c>
    </row>
    <row r="152" spans="1:7" s="3" customFormat="1" ht="19.5" customHeight="1" x14ac:dyDescent="0.25">
      <c r="A152" s="84" t="s">
        <v>309</v>
      </c>
      <c r="B152" s="84"/>
      <c r="C152" s="84"/>
      <c r="D152" s="84"/>
      <c r="E152" s="60"/>
      <c r="F152" s="60"/>
      <c r="G152" s="61">
        <f>G151</f>
        <v>0</v>
      </c>
    </row>
    <row r="153" spans="1:7" s="3" customFormat="1" ht="12.75" customHeight="1" x14ac:dyDescent="0.25"/>
    <row r="154" spans="1:7" s="3" customFormat="1" ht="12.75" customHeight="1" x14ac:dyDescent="0.25"/>
    <row r="155" spans="1:7" s="3" customFormat="1" ht="12.75" customHeight="1" x14ac:dyDescent="0.25"/>
    <row r="156" spans="1:7" s="3" customFormat="1" ht="12.75" customHeight="1" x14ac:dyDescent="0.25">
      <c r="A156" s="5" t="s">
        <v>291</v>
      </c>
    </row>
    <row r="157" spans="1:7" s="3" customFormat="1" ht="50.25" customHeight="1" x14ac:dyDescent="0.25">
      <c r="A157" s="62" t="s">
        <v>108</v>
      </c>
      <c r="B157" s="62" t="s">
        <v>117</v>
      </c>
      <c r="C157" s="62" t="s">
        <v>109</v>
      </c>
      <c r="D157" s="62" t="s">
        <v>124</v>
      </c>
      <c r="E157" s="57" t="s">
        <v>306</v>
      </c>
      <c r="F157" s="62" t="s">
        <v>111</v>
      </c>
      <c r="G157" s="57" t="s">
        <v>307</v>
      </c>
    </row>
    <row r="158" spans="1:7" s="3" customFormat="1" ht="12.75" customHeight="1" x14ac:dyDescent="0.25">
      <c r="A158" s="110" t="s">
        <v>125</v>
      </c>
      <c r="B158" s="111"/>
      <c r="C158" s="111"/>
      <c r="D158" s="112"/>
      <c r="E158" s="63"/>
      <c r="F158" s="63"/>
      <c r="G158" s="64"/>
    </row>
    <row r="159" spans="1:7" ht="25.5" customHeight="1" x14ac:dyDescent="0.25">
      <c r="A159" s="65" t="s">
        <v>4</v>
      </c>
      <c r="B159" s="66" t="s">
        <v>126</v>
      </c>
      <c r="C159" s="66" t="s">
        <v>127</v>
      </c>
      <c r="D159" s="67">
        <v>12</v>
      </c>
      <c r="E159" s="2">
        <v>0</v>
      </c>
      <c r="F159" s="67">
        <v>1</v>
      </c>
      <c r="G159" s="21">
        <f>E159*F159</f>
        <v>0</v>
      </c>
    </row>
    <row r="160" spans="1:7" ht="24" customHeight="1" x14ac:dyDescent="0.25">
      <c r="A160" s="65" t="s">
        <v>7</v>
      </c>
      <c r="B160" s="66" t="s">
        <v>128</v>
      </c>
      <c r="C160" s="66" t="s">
        <v>129</v>
      </c>
      <c r="D160" s="67">
        <v>12</v>
      </c>
      <c r="E160" s="2">
        <v>0</v>
      </c>
      <c r="F160" s="68">
        <v>22</v>
      </c>
      <c r="G160" s="21">
        <f t="shared" ref="G160:G162" si="15">E160*F160</f>
        <v>0</v>
      </c>
    </row>
    <row r="161" spans="1:7" ht="24" customHeight="1" x14ac:dyDescent="0.25">
      <c r="A161" s="65" t="s">
        <v>8</v>
      </c>
      <c r="B161" s="66" t="s">
        <v>130</v>
      </c>
      <c r="C161" s="66" t="s">
        <v>131</v>
      </c>
      <c r="D161" s="67">
        <v>12</v>
      </c>
      <c r="E161" s="2">
        <v>0</v>
      </c>
      <c r="F161" s="68">
        <v>2</v>
      </c>
      <c r="G161" s="21">
        <f t="shared" si="15"/>
        <v>0</v>
      </c>
    </row>
    <row r="162" spans="1:7" ht="29.25" customHeight="1" x14ac:dyDescent="0.25">
      <c r="A162" s="65" t="s">
        <v>11</v>
      </c>
      <c r="B162" s="66" t="s">
        <v>132</v>
      </c>
      <c r="C162" s="66" t="s">
        <v>133</v>
      </c>
      <c r="D162" s="67">
        <v>12</v>
      </c>
      <c r="E162" s="2">
        <v>0</v>
      </c>
      <c r="F162" s="68">
        <v>0</v>
      </c>
      <c r="G162" s="21">
        <f t="shared" si="15"/>
        <v>0</v>
      </c>
    </row>
    <row r="163" spans="1:7" s="3" customFormat="1" ht="12.75" customHeight="1" x14ac:dyDescent="0.25">
      <c r="A163" s="107" t="s">
        <v>134</v>
      </c>
      <c r="B163" s="108"/>
      <c r="C163" s="108"/>
      <c r="D163" s="109"/>
      <c r="E163" s="69"/>
      <c r="F163" s="69"/>
      <c r="G163" s="70"/>
    </row>
    <row r="164" spans="1:7" ht="25.5" customHeight="1" x14ac:dyDescent="0.25">
      <c r="A164" s="71" t="s">
        <v>29</v>
      </c>
      <c r="B164" s="72" t="s">
        <v>281</v>
      </c>
      <c r="C164" s="73" t="s">
        <v>285</v>
      </c>
      <c r="D164" s="67">
        <v>12</v>
      </c>
      <c r="E164" s="2">
        <v>0</v>
      </c>
      <c r="F164" s="68">
        <v>1</v>
      </c>
      <c r="G164" s="21">
        <f t="shared" ref="G164:G168" si="16">E164*F164</f>
        <v>0</v>
      </c>
    </row>
    <row r="165" spans="1:7" ht="27.75" customHeight="1" x14ac:dyDescent="0.25">
      <c r="A165" s="71" t="s">
        <v>30</v>
      </c>
      <c r="B165" s="72" t="s">
        <v>135</v>
      </c>
      <c r="C165" s="73" t="s">
        <v>286</v>
      </c>
      <c r="D165" s="67">
        <v>12</v>
      </c>
      <c r="E165" s="2">
        <v>0</v>
      </c>
      <c r="F165" s="76">
        <v>1</v>
      </c>
      <c r="G165" s="21">
        <f t="shared" si="16"/>
        <v>0</v>
      </c>
    </row>
    <row r="166" spans="1:7" ht="12.75" customHeight="1" x14ac:dyDescent="0.25">
      <c r="A166" s="71" t="s">
        <v>32</v>
      </c>
      <c r="B166" s="74" t="s">
        <v>282</v>
      </c>
      <c r="C166" s="74" t="s">
        <v>287</v>
      </c>
      <c r="D166" s="67">
        <v>12</v>
      </c>
      <c r="E166" s="2">
        <v>0</v>
      </c>
      <c r="F166" s="76">
        <v>1</v>
      </c>
      <c r="G166" s="21">
        <f t="shared" si="16"/>
        <v>0</v>
      </c>
    </row>
    <row r="167" spans="1:7" ht="12.75" customHeight="1" x14ac:dyDescent="0.25">
      <c r="A167" s="71" t="s">
        <v>33</v>
      </c>
      <c r="B167" s="74" t="s">
        <v>283</v>
      </c>
      <c r="C167" s="74" t="s">
        <v>288</v>
      </c>
      <c r="D167" s="67">
        <v>12</v>
      </c>
      <c r="E167" s="2">
        <v>0</v>
      </c>
      <c r="F167" s="76">
        <v>1</v>
      </c>
      <c r="G167" s="21">
        <f t="shared" si="16"/>
        <v>0</v>
      </c>
    </row>
    <row r="168" spans="1:7" ht="27" customHeight="1" x14ac:dyDescent="0.25">
      <c r="A168" s="71" t="s">
        <v>34</v>
      </c>
      <c r="B168" s="74" t="s">
        <v>284</v>
      </c>
      <c r="C168" s="75" t="s">
        <v>289</v>
      </c>
      <c r="D168" s="67">
        <v>12</v>
      </c>
      <c r="E168" s="2">
        <v>0</v>
      </c>
      <c r="F168" s="76">
        <v>1</v>
      </c>
      <c r="G168" s="21">
        <f t="shared" si="16"/>
        <v>0</v>
      </c>
    </row>
    <row r="169" spans="1:7" s="3" customFormat="1" ht="18" customHeight="1" x14ac:dyDescent="0.25">
      <c r="A169" s="113" t="s">
        <v>310</v>
      </c>
      <c r="B169" s="113"/>
      <c r="C169" s="113"/>
      <c r="D169" s="113"/>
      <c r="E169" s="77"/>
      <c r="F169" s="77"/>
      <c r="G169" s="78">
        <f>SUM(G159:G162)+SUM(G164:G168)</f>
        <v>0</v>
      </c>
    </row>
    <row r="170" spans="1:7" s="3" customFormat="1" ht="12.75" customHeight="1" x14ac:dyDescent="0.25"/>
    <row r="171" spans="1:7" s="3" customFormat="1" ht="12.75" customHeight="1" x14ac:dyDescent="0.25"/>
    <row r="172" spans="1:7" s="3" customFormat="1" ht="12.75" customHeight="1" x14ac:dyDescent="0.25">
      <c r="A172" s="5" t="s">
        <v>292</v>
      </c>
    </row>
    <row r="173" spans="1:7" s="3" customFormat="1" ht="40.5" customHeight="1" x14ac:dyDescent="0.25">
      <c r="A173" s="62" t="s">
        <v>108</v>
      </c>
      <c r="B173" s="62" t="s">
        <v>117</v>
      </c>
      <c r="C173" s="87" t="s">
        <v>109</v>
      </c>
      <c r="D173" s="88"/>
      <c r="E173" s="79"/>
      <c r="F173" s="62" t="s">
        <v>294</v>
      </c>
      <c r="G173" s="10" t="s">
        <v>325</v>
      </c>
    </row>
    <row r="174" spans="1:7" s="3" customFormat="1" ht="12.75" customHeight="1" x14ac:dyDescent="0.25">
      <c r="A174" s="89"/>
      <c r="B174" s="89"/>
      <c r="C174" s="89"/>
      <c r="D174" s="89"/>
      <c r="E174" s="89"/>
      <c r="F174" s="89"/>
      <c r="G174" s="64"/>
    </row>
    <row r="175" spans="1:7" s="3" customFormat="1" ht="94.5" customHeight="1" x14ac:dyDescent="0.25">
      <c r="A175" s="80" t="s">
        <v>4</v>
      </c>
      <c r="B175" s="81" t="s">
        <v>290</v>
      </c>
      <c r="C175" s="114" t="s">
        <v>293</v>
      </c>
      <c r="D175" s="114"/>
      <c r="E175" s="81"/>
      <c r="F175" s="82">
        <v>10000</v>
      </c>
      <c r="G175" s="82">
        <f>F175</f>
        <v>10000</v>
      </c>
    </row>
    <row r="176" spans="1:7" s="3" customFormat="1" ht="21" customHeight="1" x14ac:dyDescent="0.25">
      <c r="A176" s="113" t="s">
        <v>123</v>
      </c>
      <c r="B176" s="113"/>
      <c r="C176" s="113"/>
      <c r="D176" s="113"/>
      <c r="E176" s="77"/>
      <c r="F176" s="77"/>
      <c r="G176" s="78">
        <f>G175</f>
        <v>10000</v>
      </c>
    </row>
    <row r="177" spans="1:7" s="3" customFormat="1" ht="12.75" customHeight="1" x14ac:dyDescent="0.25">
      <c r="A177" s="3" t="s">
        <v>298</v>
      </c>
    </row>
    <row r="178" spans="1:7" s="3" customFormat="1" ht="12.75" customHeight="1" x14ac:dyDescent="0.25"/>
    <row r="179" spans="1:7" s="3" customFormat="1" ht="12.75" customHeight="1" x14ac:dyDescent="0.25"/>
    <row r="180" spans="1:7" s="3" customFormat="1" ht="12.75" customHeight="1" x14ac:dyDescent="0.25"/>
    <row r="181" spans="1:7" s="3" customFormat="1" ht="22.5" customHeight="1" x14ac:dyDescent="0.25">
      <c r="A181" s="105" t="s">
        <v>324</v>
      </c>
      <c r="B181" s="105"/>
      <c r="C181" s="105"/>
      <c r="D181" s="105"/>
      <c r="E181" s="83"/>
      <c r="F181" s="106">
        <f>G146+G152+G169+G176</f>
        <v>10000</v>
      </c>
      <c r="G181" s="106"/>
    </row>
    <row r="182" spans="1:7" s="3" customFormat="1" ht="12.75" customHeight="1" x14ac:dyDescent="0.25"/>
    <row r="183" spans="1:7" s="3" customFormat="1" ht="12.75" customHeight="1" x14ac:dyDescent="0.25"/>
    <row r="184" spans="1:7" s="3" customFormat="1" ht="12.75" customHeight="1" x14ac:dyDescent="0.25"/>
    <row r="185" spans="1:7" s="3" customFormat="1" ht="12.75" customHeight="1" x14ac:dyDescent="0.25"/>
    <row r="186" spans="1:7" s="3" customFormat="1" ht="12.75" customHeight="1" x14ac:dyDescent="0.25"/>
    <row r="187" spans="1:7" s="3" customFormat="1" ht="12.75" customHeight="1" x14ac:dyDescent="0.25"/>
    <row r="188" spans="1:7" s="3" customFormat="1" ht="12.75" customHeight="1" x14ac:dyDescent="0.25"/>
    <row r="189" spans="1:7" s="3" customFormat="1" ht="12.75" customHeight="1" x14ac:dyDescent="0.25"/>
    <row r="190" spans="1:7" s="3" customFormat="1" ht="12.75" customHeight="1" x14ac:dyDescent="0.25"/>
    <row r="191" spans="1:7" s="3" customFormat="1" ht="12.75" customHeight="1" x14ac:dyDescent="0.25"/>
    <row r="192" spans="1:7" s="3" customFormat="1" ht="12.75" customHeight="1" x14ac:dyDescent="0.25"/>
    <row r="193" s="3" customFormat="1" ht="12.75" customHeight="1" x14ac:dyDescent="0.25"/>
    <row r="194" s="3" customFormat="1" ht="12.75" customHeight="1" x14ac:dyDescent="0.25"/>
    <row r="195" s="3" customFormat="1" ht="12.75" customHeight="1" x14ac:dyDescent="0.25"/>
    <row r="196" s="3" customFormat="1" ht="12.75" customHeight="1" x14ac:dyDescent="0.25"/>
    <row r="197" s="3" customFormat="1" ht="12.75" customHeight="1" x14ac:dyDescent="0.25"/>
    <row r="198" s="3" customFormat="1" ht="12.75" customHeight="1" x14ac:dyDescent="0.25"/>
    <row r="199" s="3" customFormat="1" ht="12.75" customHeight="1" x14ac:dyDescent="0.25"/>
    <row r="200" s="3" customFormat="1" ht="12.75" customHeight="1" x14ac:dyDescent="0.25"/>
    <row r="201" s="3" customFormat="1" ht="12.75" customHeight="1" x14ac:dyDescent="0.25"/>
    <row r="202" s="3" customFormat="1" ht="12.75" customHeight="1" x14ac:dyDescent="0.25"/>
    <row r="203" s="3" customFormat="1" ht="12.75" customHeight="1" x14ac:dyDescent="0.25"/>
    <row r="204" s="3" customFormat="1" ht="12.75" customHeight="1" x14ac:dyDescent="0.25"/>
    <row r="205" s="3" customFormat="1" ht="12.75" customHeight="1" x14ac:dyDescent="0.25"/>
    <row r="206" s="3" customFormat="1" ht="12.75" customHeight="1" x14ac:dyDescent="0.25"/>
    <row r="207" s="3" customFormat="1" ht="12.75" customHeight="1" x14ac:dyDescent="0.25"/>
    <row r="208" s="3" customFormat="1" ht="12.75" customHeight="1" x14ac:dyDescent="0.25"/>
    <row r="209" s="3" customFormat="1" ht="12.75" customHeight="1" x14ac:dyDescent="0.25"/>
    <row r="210" s="3" customFormat="1" ht="12.75" customHeight="1" x14ac:dyDescent="0.25"/>
    <row r="211" s="3" customFormat="1" ht="12.75" customHeight="1" x14ac:dyDescent="0.25"/>
    <row r="212" s="3" customFormat="1" ht="12.75" customHeight="1" x14ac:dyDescent="0.25"/>
    <row r="213" s="3" customFormat="1" ht="12.75" customHeight="1" x14ac:dyDescent="0.25"/>
    <row r="214" s="3" customFormat="1" ht="12.75" customHeight="1" x14ac:dyDescent="0.25"/>
    <row r="215" s="3" customFormat="1" ht="12.75" customHeight="1" x14ac:dyDescent="0.25"/>
    <row r="216" s="3" customFormat="1" ht="12.75" customHeight="1" x14ac:dyDescent="0.25"/>
    <row r="217" s="3" customFormat="1" ht="12.75" customHeight="1" x14ac:dyDescent="0.25"/>
    <row r="218" s="3" customFormat="1" ht="12.75" customHeight="1" x14ac:dyDescent="0.25"/>
    <row r="219" s="3" customFormat="1" ht="12.75" customHeight="1" x14ac:dyDescent="0.25"/>
    <row r="220" s="3" customFormat="1" ht="12.75" customHeight="1" x14ac:dyDescent="0.25"/>
    <row r="221" s="3" customFormat="1" ht="12.75" customHeight="1" x14ac:dyDescent="0.25"/>
    <row r="222" s="3" customFormat="1" ht="12.75" customHeight="1" x14ac:dyDescent="0.25"/>
    <row r="223" s="3" customFormat="1" ht="12.75" customHeight="1" x14ac:dyDescent="0.25"/>
    <row r="224" s="3" customFormat="1" ht="12.75" customHeight="1" x14ac:dyDescent="0.25"/>
    <row r="225" s="3" customFormat="1" ht="12.75" customHeight="1" x14ac:dyDescent="0.25"/>
    <row r="226" s="3" customFormat="1" ht="12.75" customHeight="1" x14ac:dyDescent="0.25"/>
    <row r="227" s="3" customFormat="1" ht="12.75" customHeight="1" x14ac:dyDescent="0.25"/>
    <row r="228" s="3" customFormat="1" ht="12.75" customHeight="1" x14ac:dyDescent="0.25"/>
    <row r="229" s="3" customFormat="1" ht="12.75" customHeight="1" x14ac:dyDescent="0.25"/>
    <row r="230" s="3" customFormat="1" ht="12.75" customHeight="1" x14ac:dyDescent="0.25"/>
    <row r="231" s="3" customFormat="1" ht="12.75" customHeight="1" x14ac:dyDescent="0.25"/>
    <row r="232" s="3" customFormat="1" ht="12.75" customHeight="1" x14ac:dyDescent="0.25"/>
    <row r="233" s="3" customFormat="1" ht="12.75" customHeight="1" x14ac:dyDescent="0.25"/>
    <row r="234" s="3" customFormat="1" ht="12.75" customHeight="1" x14ac:dyDescent="0.25"/>
    <row r="235" s="3" customFormat="1" ht="12.75" customHeight="1" x14ac:dyDescent="0.25"/>
    <row r="236" s="3" customFormat="1" ht="12.75" customHeight="1" x14ac:dyDescent="0.25"/>
    <row r="237" s="3" customFormat="1" ht="12.75" customHeight="1" x14ac:dyDescent="0.25"/>
    <row r="238" s="3" customFormat="1" ht="12.75" customHeight="1" x14ac:dyDescent="0.25"/>
    <row r="239" s="3" customFormat="1" ht="12.75" customHeight="1" x14ac:dyDescent="0.25"/>
    <row r="240" s="3" customFormat="1" ht="12.75" customHeight="1" x14ac:dyDescent="0.25"/>
    <row r="241" s="3" customFormat="1" ht="12.75" customHeight="1" x14ac:dyDescent="0.25"/>
    <row r="242" s="3" customFormat="1" ht="12.75" customHeight="1" x14ac:dyDescent="0.25"/>
    <row r="243" s="3" customFormat="1" ht="12.75" customHeight="1" x14ac:dyDescent="0.25"/>
    <row r="244" s="3" customFormat="1" ht="12.75" customHeight="1" x14ac:dyDescent="0.25"/>
    <row r="245" s="3" customFormat="1" ht="12.75" customHeight="1" x14ac:dyDescent="0.25"/>
    <row r="246" s="3" customFormat="1" ht="12.75" customHeight="1" x14ac:dyDescent="0.25"/>
    <row r="247" s="3" customFormat="1" ht="12.75" customHeight="1" x14ac:dyDescent="0.25"/>
    <row r="248" s="3" customFormat="1" ht="12.75" customHeight="1" x14ac:dyDescent="0.25"/>
    <row r="249" s="3" customFormat="1" ht="12.75" customHeight="1" x14ac:dyDescent="0.25"/>
    <row r="250" s="3" customFormat="1" ht="12.75" customHeight="1" x14ac:dyDescent="0.25"/>
    <row r="251" s="3" customFormat="1" ht="12.75" customHeight="1" x14ac:dyDescent="0.25"/>
    <row r="252" s="3" customFormat="1" ht="12.75" customHeight="1" x14ac:dyDescent="0.25"/>
    <row r="253" s="3" customFormat="1" ht="12.75" customHeight="1" x14ac:dyDescent="0.25"/>
    <row r="254" s="3" customFormat="1" ht="12.75" customHeight="1" x14ac:dyDescent="0.25"/>
    <row r="255" s="3" customFormat="1" ht="12.75" customHeight="1" x14ac:dyDescent="0.25"/>
  </sheetData>
  <sheetProtection algorithmName="SHA-512" hashValue="mSIvkcF8NZkaxq1TpRI/oS3dQ9SWZns1NNLeof2lC+3Kp3+Voi5rszsPxPmzvGjkoT2ekP/NxG+84BFuoeaTtA==" saltValue="J9FLreDCxD28Qmbn3tHmDw==" spinCount="100000" sheet="1" objects="1" scenarios="1"/>
  <mergeCells count="39">
    <mergeCell ref="A181:D181"/>
    <mergeCell ref="F181:G181"/>
    <mergeCell ref="A163:D163"/>
    <mergeCell ref="A158:D158"/>
    <mergeCell ref="A169:D169"/>
    <mergeCell ref="A176:D176"/>
    <mergeCell ref="C175:D175"/>
    <mergeCell ref="A130:C130"/>
    <mergeCell ref="A126:C126"/>
    <mergeCell ref="A125:C125"/>
    <mergeCell ref="A110:C110"/>
    <mergeCell ref="A121:C121"/>
    <mergeCell ref="A122:C122"/>
    <mergeCell ref="A8:C8"/>
    <mergeCell ref="A19:C19"/>
    <mergeCell ref="A20:C20"/>
    <mergeCell ref="A31:C31"/>
    <mergeCell ref="A32:C32"/>
    <mergeCell ref="A48:C48"/>
    <mergeCell ref="A138:C138"/>
    <mergeCell ref="A139:C139"/>
    <mergeCell ref="A141:C141"/>
    <mergeCell ref="A145:C145"/>
    <mergeCell ref="A49:C49"/>
    <mergeCell ref="A63:C63"/>
    <mergeCell ref="A64:C64"/>
    <mergeCell ref="A77:C77"/>
    <mergeCell ref="A78:C78"/>
    <mergeCell ref="A93:C93"/>
    <mergeCell ref="A94:C94"/>
    <mergeCell ref="A99:C99"/>
    <mergeCell ref="A100:C100"/>
    <mergeCell ref="A109:C109"/>
    <mergeCell ref="A129:C129"/>
    <mergeCell ref="A146:D146"/>
    <mergeCell ref="A150:C150"/>
    <mergeCell ref="A152:D152"/>
    <mergeCell ref="C173:D173"/>
    <mergeCell ref="A174:F174"/>
  </mergeCells>
  <printOptions horizont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Marcińczak Robert</cp:lastModifiedBy>
  <dcterms:created xsi:type="dcterms:W3CDTF">2022-02-01T11:55:16Z</dcterms:created>
  <dcterms:modified xsi:type="dcterms:W3CDTF">2023-06-09T06:29:14Z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2022-02-01T11:55:39Z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2197a476-9a0c-46e4-b541-a7af5751aa3b</vt:lpwstr>
  </property>
  <property fmtid="{D5CDD505-2E9C-101B-9397-08002B2CF9AE}" pid="8" name="MSIP_Label_3a23c400-78e7-4d42-982d-273adef68ef9_ContentBits">
    <vt:lpwstr>0</vt:lpwstr>
  </property>
</Properties>
</file>